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preadsheet Doctor\AICPA\Doctor 049 - Dynamic Lookups\"/>
    </mc:Choice>
  </mc:AlternateContent>
  <xr:revisionPtr revIDLastSave="0" documentId="13_ncr:1_{C6E57800-BF4F-4496-8700-2BDA17A26D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Dynamic Lookup Example" sheetId="11" r:id="rId5"/>
    <sheet name="Lookup Data" sheetId="12" r:id="rId6"/>
    <sheet name="Error Checks" sheetId="5" r:id="rId7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'Dynamic Lookup Example'!$A$3</definedName>
    <definedName name="HL_6">'Lookup Data'!$A$3</definedName>
    <definedName name="HL_7" localSheetId="5">'Lookup Data'!$A$3</definedName>
    <definedName name="HL_7">'Error Checks'!$A$3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1" l="1"/>
  <c r="H15" i="12" a="1"/>
  <c r="H15" i="12" s="1"/>
  <c r="F15" i="12" a="1"/>
  <c r="F15" i="12" s="1"/>
  <c r="D10" i="12"/>
  <c r="B6" i="12"/>
  <c r="A1" i="12"/>
  <c r="B6" i="11"/>
  <c r="B18" i="11" s="1"/>
  <c r="A1" i="11"/>
  <c r="I15" i="11"/>
  <c r="F12" i="12"/>
  <c r="H12" i="12"/>
  <c r="A1" i="5" l="1"/>
  <c r="I37" i="4" l="1"/>
  <c r="A1" i="2" l="1"/>
  <c r="E17" i="5"/>
  <c r="I17" i="5"/>
  <c r="I4" i="12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2" s="1"/>
  <c r="B6" i="2"/>
  <c r="B15" i="2" s="1"/>
  <c r="I4" i="11" l="1"/>
  <c r="A2" i="1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<sst xmlns="http://schemas.openxmlformats.org/spreadsheetml/2006/main" count="140" uniqueCount="105">
  <si>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</si>
  <si>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</si>
  <si>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</si>
  <si>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</si>
  <si>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</si>
  <si>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</si>
  <si>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</si>
  <si>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</si>
  <si>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</si>
  <si>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</si>
  <si>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</si>
  <si>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</si>
  <si>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</si>
  <si>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</si>
  <si>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</si>
  <si>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</si>
  <si>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</si>
  <si>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</si>
  <si>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</si>
  <si>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</si>
  <si>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</si>
  <si>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</si>
  <si>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</si>
  <si>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</si>
  <si>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</si>
  <si>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</si>
  <si>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</si>
  <si>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</si>
  <si>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</si>
  <si>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</si>
  <si>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</si>
  <si>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</si>
  <si>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</si>
  <si>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</si>
  <si>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</si>
  <si>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</si>
  <si>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</si>
  <si>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</si>
  <si>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</si>
  <si>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</si>
  <si>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</si>
  <si>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</si>
  <si>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</si>
  <si>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</si>
  <si>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</si>
  <si>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</si>
  <si>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</si>
  <si>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</si>
  <si>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</si>
  <si>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</si>
  <si>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</si>
  <si>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</si>
  <si>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</si>
  <si>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</si>
  <si>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</si>
  <si>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</si>
  <si>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</si>
  <si>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</si>
  <si>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</si>
  <si>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</si>
  <si>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</si>
  <si>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</si>
  <si>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</si>
  <si>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</si>
  <si>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</si>
  <si>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</si>
  <si>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</si>
  <si>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</si>
  <si>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</si>
  <si>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</si>
  <si>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Summary</t>
  </si>
  <si>
    <t>SumProduct Pty Limited</t>
  </si>
  <si>
    <t>Data Table</t>
  </si>
  <si>
    <t>Source Data</t>
  </si>
  <si>
    <t>Inputs</t>
  </si>
  <si>
    <t>Jan</t>
  </si>
  <si>
    <t>Feb</t>
  </si>
  <si>
    <t>Mar</t>
  </si>
  <si>
    <t>Apr</t>
  </si>
  <si>
    <t>May</t>
  </si>
  <si>
    <t>Jun</t>
  </si>
  <si>
    <t>Item 001</t>
  </si>
  <si>
    <t>Item 002</t>
  </si>
  <si>
    <t>Item 003</t>
  </si>
  <si>
    <t>Item 004</t>
  </si>
  <si>
    <t>Item 005</t>
  </si>
  <si>
    <t>Item 006</t>
  </si>
  <si>
    <t>Item 007</t>
  </si>
  <si>
    <t>Item 008</t>
  </si>
  <si>
    <t>Item 009</t>
  </si>
  <si>
    <t>Item 010</t>
  </si>
  <si>
    <t>Item 011</t>
  </si>
  <si>
    <t>Item 012</t>
  </si>
  <si>
    <t>Lookup Assumptions</t>
  </si>
  <si>
    <t>Item</t>
  </si>
  <si>
    <t>Month</t>
  </si>
  <si>
    <t>Value</t>
  </si>
  <si>
    <t>Column1</t>
  </si>
  <si>
    <t>Lookup Data</t>
  </si>
  <si>
    <t>Unused</t>
  </si>
  <si>
    <t>Values Required</t>
  </si>
  <si>
    <t>Item List</t>
  </si>
  <si>
    <t>Month List</t>
  </si>
  <si>
    <t>Simple dynamic lookup example.</t>
  </si>
  <si>
    <t>Dynamic Lookup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</si>
</sst>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9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1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9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168" fontId="25" fillId="4" borderId="4" xfId="26" applyFont="1" applyFill="1" applyBorder="1" applyProtection="1">
      <protection locked="0"/>
    </xf>
    <xf numFmtId="0" fontId="25" fillId="4" borderId="4" xfId="14" applyAlignment="1">
      <alignment horizontal="center"/>
      <protection locked="0"/>
    </xf>
    <xf numFmtId="0" fontId="32" fillId="0" borderId="0" xfId="25" applyBorder="1" applyAlignment="1">
      <alignment wrapText="1"/>
    </xf>
    <xf numFmtId="0" fontId="0" fillId="0" borderId="0" xfId="0" applyAlignment="1">
      <alignment vertical="top"/>
    </xf>
    <xf numFmtId="0" fontId="24" fillId="0" borderId="6" xfId="0" applyFont="1" applyBorder="1" applyAlignment="1">
      <alignment horizontal="center" vertical="top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0" fontId="32" fillId="0" borderId="0" xfId="25" applyBorder="1" applyAlignment="1">
      <alignment wrapText="1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9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Arial"/>
        <family val="2"/>
        <scheme val="none"/>
      </font>
      <fill>
        <patternFill patternType="solid">
          <fgColor indexed="64"/>
          <bgColor rgb="FFFFFF99"/>
        </patternFill>
      </fill>
      <protection locked="0" hidden="0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886026-1063-40C0-8928-87099115145F}" name="Data" displayName="Data" ref="F24:L36" totalsRowShown="0" dataDxfId="11" headerRowCellStyle="Table_Heading" dataCellStyle="Numbers 0">
  <tableColumns count="7">
    <tableColumn id="1" xr3:uid="{6CF3A452-C504-4D44-AEC3-360827282009}" name="Column1" dataCellStyle="Table_Heading"/>
    <tableColumn id="2" xr3:uid="{4D4BF3C5-E2C4-4B35-9954-BAAED93A8BF8}" name="Jan" dataDxfId="10" dataCellStyle="Numbers 0"/>
    <tableColumn id="3" xr3:uid="{C126F282-E356-44AC-9BFE-00B202AB33C3}" name="Feb" dataDxfId="9" dataCellStyle="Numbers 0"/>
    <tableColumn id="4" xr3:uid="{93F493B0-48D4-4315-B669-1843C5AD4BB3}" name="Mar" dataDxfId="8" dataCellStyle="Numbers 0"/>
    <tableColumn id="5" xr3:uid="{79B9C03A-9F7B-48BE-8A2A-5D1C987BFA3D}" name="Apr" dataDxfId="7" dataCellStyle="Numbers 0"/>
    <tableColumn id="6" xr3:uid="{740E1226-B1CD-4C69-B683-EBAC1FE731EF}" name="May" dataDxfId="6" dataCellStyle="Numbers 0"/>
    <tableColumn id="7" xr3:uid="{F9F660E6-E8EE-4669-A011-593C40529827}" name="Jun" dataDxfId="5" dataCellStyle="Numbers 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46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Dynamic Lookups.xlsx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4" t="s">
        <v>103</v>
      </c>
      <c r="D17" s="54"/>
      <c r="E17" s="54"/>
      <c r="F17" s="54"/>
      <c r="G17" s="54"/>
      <c r="H17" s="54"/>
      <c r="I17" s="54"/>
      <c r="J17" s="54"/>
    </row>
    <row r="18" spans="3:10" ht="12.75" x14ac:dyDescent="0.2">
      <c r="C18" s="54"/>
      <c r="D18" s="54"/>
      <c r="E18" s="54"/>
      <c r="F18" s="54"/>
      <c r="G18" s="54"/>
      <c r="H18" s="54"/>
      <c r="I18" s="54"/>
      <c r="J18" s="54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5" t="s">
        <v>22</v>
      </c>
      <c r="H21" s="55"/>
      <c r="I21" s="55"/>
      <c r="J21" s="7"/>
    </row>
    <row r="22" spans="3:10" ht="12.75" x14ac:dyDescent="0.2">
      <c r="C22" s="10" t="s">
        <v>23</v>
      </c>
      <c r="D22" s="9"/>
      <c r="E22" s="7"/>
      <c r="F22" s="7"/>
      <c r="G22" s="55" t="s">
        <v>24</v>
      </c>
      <c r="H22" s="55"/>
      <c r="I22" s="55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Dynamic Lookups.xlsx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46" t="s">
        <v>26</v>
      </c>
    </row>
    <row r="10" spans="1:12" x14ac:dyDescent="0.2">
      <c r="F10" s="46" t="s">
        <v>27</v>
      </c>
    </row>
    <row r="11" spans="1:12" x14ac:dyDescent="0.2">
      <c r="F11" s="46" t="s">
        <v>0</v>
      </c>
    </row>
    <row r="12" spans="1:12" x14ac:dyDescent="0.2">
      <c r="F12" s="46" t="s">
        <v>104</v>
      </c>
    </row>
    <row r="13" spans="1:12" x14ac:dyDescent="0.2">
      <c r="F13" s="46" t="s">
        <v>98</v>
      </c>
    </row>
    <row r="14" spans="1:12" x14ac:dyDescent="0.2">
      <c r="F14" s="46" t="s">
        <v>66</v>
      </c>
    </row>
    <row r="15" spans="1:12" x14ac:dyDescent="0.2">
      <c r="F15" s="11"/>
    </row>
    <row r="16" spans="1:12" x14ac:dyDescent="0.2">
      <c r="F16" s="11"/>
    </row>
  </sheetData>
  <conditionalFormatting sqref="G4">
    <cfRule type="cellIs" dxfId="15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5DBBAC7C-6E1A-4F81-A863-F29088A8EEF5}"/>
    <hyperlink ref="F10" location="HL_3" display="Style Guide" xr:uid="{C3E28974-DD1D-4D90-B7EA-5FADE921396B}"/>
    <hyperlink ref="F11" location="HL_4" display="Model Parameters" xr:uid="{A82E539E-D4C1-478A-9BE6-8CEC3C057BE9}"/>
    <hyperlink ref="F12" location="HL_5" display="Dynamic Lookup Example" xr:uid="{66504618-9DC6-4939-8065-96FF2967B5C9}"/>
    <hyperlink ref="F13" location="HL_6" display="Lookup Data" xr:uid="{AC0B8C25-7E20-4D25-8F0C-99ED626CB940}"/>
    <hyperlink ref="F14" location="HL_7" display="Error Checks" xr:uid="{3F925A61-C78B-43A0-97D7-284B8B4F0157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Dynamic Lookups.xlsx</v>
      </c>
    </row>
    <row r="3" spans="1:13" x14ac:dyDescent="0.2">
      <c r="A3" s="55" t="s">
        <v>1</v>
      </c>
      <c r="B3" s="55"/>
      <c r="C3" s="55"/>
      <c r="D3" s="55"/>
      <c r="E3" s="55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7" t="s">
        <v>29</v>
      </c>
      <c r="D8" s="57"/>
      <c r="E8" s="57"/>
      <c r="F8" s="57"/>
      <c r="G8" s="57"/>
      <c r="H8" s="13"/>
      <c r="I8" s="13" t="s">
        <v>30</v>
      </c>
      <c r="J8" s="13"/>
      <c r="K8" s="13" t="s">
        <v>31</v>
      </c>
    </row>
    <row r="9" spans="1:13" outlineLevel="1" x14ac:dyDescent="0.2">
      <c r="C9" s="56"/>
      <c r="D9" s="56"/>
      <c r="E9" s="56"/>
      <c r="F9" s="56"/>
      <c r="G9" s="56"/>
      <c r="K9" s="17"/>
    </row>
    <row r="10" spans="1:13" ht="20.25" outlineLevel="1" x14ac:dyDescent="0.3">
      <c r="C10" s="56" t="s">
        <v>32</v>
      </c>
      <c r="D10" s="56"/>
      <c r="E10" s="56"/>
      <c r="F10" s="56"/>
      <c r="G10" s="56"/>
      <c r="I10" s="14" t="str">
        <f>C10</f>
        <v>Sheet Title</v>
      </c>
      <c r="K10" s="15" t="s">
        <v>32</v>
      </c>
    </row>
    <row r="11" spans="1:13" ht="18" outlineLevel="1" x14ac:dyDescent="0.25">
      <c r="C11" s="56" t="s">
        <v>5</v>
      </c>
      <c r="D11" s="56"/>
      <c r="E11" s="56"/>
      <c r="F11" s="56"/>
      <c r="G11" s="56"/>
      <c r="I11" s="16" t="str">
        <f>C11</f>
        <v>Model Name</v>
      </c>
      <c r="K11" s="15" t="s">
        <v>5</v>
      </c>
    </row>
    <row r="12" spans="1:13" outlineLevel="1" x14ac:dyDescent="0.2">
      <c r="C12" s="56"/>
      <c r="D12" s="56"/>
      <c r="E12" s="56"/>
      <c r="F12" s="56"/>
      <c r="G12" s="56"/>
      <c r="K12" s="17"/>
    </row>
    <row r="13" spans="1:13" ht="16.5" outlineLevel="1" thickBot="1" x14ac:dyDescent="0.3">
      <c r="C13" s="56" t="s">
        <v>33</v>
      </c>
      <c r="D13" s="56"/>
      <c r="E13" s="56"/>
      <c r="F13" s="56"/>
      <c r="G13" s="56"/>
      <c r="I13" s="39" t="str">
        <f>C13</f>
        <v>Header 1</v>
      </c>
      <c r="K13" s="15" t="s">
        <v>33</v>
      </c>
    </row>
    <row r="14" spans="1:13" ht="17.25" outlineLevel="1" thickTop="1" x14ac:dyDescent="0.25">
      <c r="C14" s="56" t="s">
        <v>34</v>
      </c>
      <c r="D14" s="56"/>
      <c r="E14" s="56"/>
      <c r="F14" s="56"/>
      <c r="G14" s="56"/>
      <c r="I14" s="3" t="str">
        <f>C14</f>
        <v>Header 2</v>
      </c>
      <c r="K14" s="15" t="s">
        <v>34</v>
      </c>
    </row>
    <row r="15" spans="1:13" ht="15" outlineLevel="1" x14ac:dyDescent="0.25">
      <c r="C15" s="56" t="s">
        <v>35</v>
      </c>
      <c r="D15" s="56"/>
      <c r="E15" s="56"/>
      <c r="F15" s="56"/>
      <c r="G15" s="56"/>
      <c r="I15" s="4" t="str">
        <f>C15</f>
        <v>Header 3</v>
      </c>
      <c r="K15" s="15" t="s">
        <v>35</v>
      </c>
    </row>
    <row r="16" spans="1:13" ht="15" outlineLevel="1" x14ac:dyDescent="0.25">
      <c r="C16" s="56" t="s">
        <v>36</v>
      </c>
      <c r="D16" s="56"/>
      <c r="E16" s="56"/>
      <c r="F16" s="56"/>
      <c r="G16" s="56"/>
      <c r="I16" s="18" t="str">
        <f>C16</f>
        <v>Header 4</v>
      </c>
      <c r="K16" s="15" t="s">
        <v>36</v>
      </c>
    </row>
    <row r="17" spans="2:14" outlineLevel="1" x14ac:dyDescent="0.2">
      <c r="C17" s="56"/>
      <c r="D17" s="56"/>
      <c r="E17" s="56"/>
      <c r="F17" s="56"/>
      <c r="G17" s="56"/>
      <c r="K17" s="17"/>
    </row>
    <row r="18" spans="2:14" ht="15" outlineLevel="1" x14ac:dyDescent="0.25">
      <c r="C18" s="56" t="s">
        <v>37</v>
      </c>
      <c r="D18" s="56"/>
      <c r="E18" s="56"/>
      <c r="F18" s="56"/>
      <c r="G18" s="56"/>
      <c r="I18" s="19" t="str">
        <f>C18</f>
        <v>Notes</v>
      </c>
      <c r="K18" s="15" t="s">
        <v>37</v>
      </c>
    </row>
    <row r="19" spans="2:14" outlineLevel="1" x14ac:dyDescent="0.2">
      <c r="C19" s="56"/>
      <c r="D19" s="56"/>
      <c r="E19" s="56"/>
      <c r="F19" s="56"/>
      <c r="G19" s="56"/>
      <c r="K19" s="17"/>
      <c r="N19" s="19"/>
    </row>
    <row r="20" spans="2:14" ht="15" outlineLevel="1" x14ac:dyDescent="0.25">
      <c r="C20" s="56" t="s">
        <v>38</v>
      </c>
      <c r="D20" s="56"/>
      <c r="E20" s="56"/>
      <c r="F20" s="56"/>
      <c r="G20" s="56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7" t="s">
        <v>29</v>
      </c>
      <c r="D25" s="57"/>
      <c r="E25" s="57"/>
      <c r="F25" s="57"/>
      <c r="G25" s="57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6"/>
      <c r="D26" s="56"/>
      <c r="E26" s="56"/>
      <c r="F26" s="56"/>
      <c r="G26" s="56"/>
      <c r="K26" s="15"/>
    </row>
    <row r="27" spans="2:14" ht="15" outlineLevel="1" x14ac:dyDescent="0.25">
      <c r="C27" s="56" t="s">
        <v>40</v>
      </c>
      <c r="D27" s="56"/>
      <c r="E27" s="56"/>
      <c r="F27" s="56"/>
      <c r="G27" s="56"/>
      <c r="I27" s="20" t="s">
        <v>40</v>
      </c>
      <c r="K27" s="21" t="str">
        <f>C27</f>
        <v>Assumption</v>
      </c>
    </row>
    <row r="28" spans="2:14" ht="15" outlineLevel="1" x14ac:dyDescent="0.25">
      <c r="C28" s="56"/>
      <c r="D28" s="56"/>
      <c r="E28" s="56"/>
      <c r="F28" s="56"/>
      <c r="G28" s="56"/>
      <c r="K28" s="21"/>
    </row>
    <row r="29" spans="2:14" ht="15" outlineLevel="1" x14ac:dyDescent="0.25">
      <c r="C29" s="56" t="s">
        <v>41</v>
      </c>
      <c r="D29" s="56"/>
      <c r="E29" s="56"/>
      <c r="F29" s="56"/>
      <c r="G29" s="56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6"/>
      <c r="D30" s="56"/>
      <c r="E30" s="56"/>
      <c r="F30" s="56"/>
      <c r="G30" s="56"/>
      <c r="K30" s="21"/>
    </row>
    <row r="31" spans="2:14" ht="15" outlineLevel="1" x14ac:dyDescent="0.25">
      <c r="C31" s="56" t="s">
        <v>42</v>
      </c>
      <c r="D31" s="56"/>
      <c r="E31" s="56"/>
      <c r="F31" s="56"/>
      <c r="G31" s="56"/>
      <c r="I31" s="23"/>
      <c r="K31" s="21" t="str">
        <f>C31</f>
        <v>Empty</v>
      </c>
    </row>
    <row r="32" spans="2:14" ht="15" outlineLevel="1" x14ac:dyDescent="0.25">
      <c r="C32" s="56"/>
      <c r="D32" s="56"/>
      <c r="E32" s="56"/>
      <c r="F32" s="56"/>
      <c r="G32" s="56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6" t="s">
        <v>44</v>
      </c>
      <c r="D35" s="56"/>
      <c r="E35" s="56"/>
      <c r="F35" s="56"/>
      <c r="G35" s="56"/>
      <c r="I35" s="11" t="s">
        <v>44</v>
      </c>
      <c r="K35" s="21" t="str">
        <f>C35</f>
        <v>Hyperlink</v>
      </c>
    </row>
    <row r="36" spans="3:11" ht="15" outlineLevel="1" x14ac:dyDescent="0.25">
      <c r="C36" s="56"/>
      <c r="D36" s="56"/>
      <c r="E36" s="56"/>
      <c r="F36" s="56"/>
      <c r="G36" s="56"/>
      <c r="K36" s="21"/>
    </row>
    <row r="37" spans="3:11" ht="15" outlineLevel="1" x14ac:dyDescent="0.25">
      <c r="C37" s="56" t="s">
        <v>45</v>
      </c>
      <c r="D37" s="56"/>
      <c r="E37" s="56"/>
      <c r="F37" s="56"/>
      <c r="G37" s="56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6"/>
      <c r="D38" s="56"/>
      <c r="E38" s="56"/>
      <c r="F38" s="56"/>
      <c r="G38" s="56"/>
      <c r="K38" s="21"/>
    </row>
    <row r="39" spans="3:11" ht="15" outlineLevel="1" x14ac:dyDescent="0.25">
      <c r="C39" s="56" t="s">
        <v>46</v>
      </c>
      <c r="D39" s="56"/>
      <c r="E39" s="56"/>
      <c r="F39" s="56"/>
      <c r="G39" s="56"/>
      <c r="I39" s="26">
        <v>77</v>
      </c>
      <c r="K39" s="21" t="s">
        <v>47</v>
      </c>
    </row>
    <row r="40" spans="3:11" ht="15" outlineLevel="1" x14ac:dyDescent="0.25">
      <c r="C40" s="56"/>
      <c r="D40" s="56"/>
      <c r="E40" s="56"/>
      <c r="F40" s="56"/>
      <c r="G40" s="56"/>
      <c r="K40" s="21"/>
    </row>
    <row r="41" spans="3:11" ht="15" outlineLevel="1" x14ac:dyDescent="0.25">
      <c r="C41" s="56" t="s">
        <v>48</v>
      </c>
      <c r="D41" s="56"/>
      <c r="E41" s="56"/>
      <c r="F41" s="56"/>
      <c r="G41" s="56"/>
      <c r="I41" s="27">
        <f>I39</f>
        <v>77</v>
      </c>
      <c r="K41" s="21" t="str">
        <f>C41</f>
        <v>Line Total</v>
      </c>
    </row>
    <row r="42" spans="3:11" ht="15" outlineLevel="1" x14ac:dyDescent="0.25">
      <c r="C42" s="56"/>
      <c r="D42" s="56"/>
      <c r="E42" s="56"/>
      <c r="F42" s="56"/>
      <c r="G42" s="56"/>
      <c r="K42" s="21"/>
    </row>
    <row r="43" spans="3:11" ht="15" outlineLevel="1" x14ac:dyDescent="0.25">
      <c r="C43" s="56" t="s">
        <v>49</v>
      </c>
      <c r="D43" s="56"/>
      <c r="E43" s="56"/>
      <c r="F43" s="56"/>
      <c r="G43" s="56"/>
      <c r="I43" s="28">
        <v>365</v>
      </c>
      <c r="K43" s="21" t="str">
        <f>C43</f>
        <v>Parameter</v>
      </c>
    </row>
    <row r="44" spans="3:11" ht="15" outlineLevel="1" x14ac:dyDescent="0.25">
      <c r="C44" s="56"/>
      <c r="D44" s="56"/>
      <c r="E44" s="56"/>
      <c r="F44" s="56"/>
      <c r="G44" s="56"/>
      <c r="K44" s="21"/>
    </row>
    <row r="45" spans="3:11" ht="15" outlineLevel="1" x14ac:dyDescent="0.25">
      <c r="C45" s="56" t="s">
        <v>50</v>
      </c>
      <c r="D45" s="56"/>
      <c r="E45" s="56"/>
      <c r="F45" s="56"/>
      <c r="G45" s="56"/>
      <c r="I45" s="29" t="s">
        <v>51</v>
      </c>
      <c r="K45" s="21" t="str">
        <f>C45</f>
        <v>Range Name Description</v>
      </c>
    </row>
    <row r="46" spans="3:11" ht="15" outlineLevel="1" x14ac:dyDescent="0.25">
      <c r="C46" s="56"/>
      <c r="D46" s="56"/>
      <c r="E46" s="56"/>
      <c r="F46" s="56"/>
      <c r="G46" s="56"/>
      <c r="K46" s="21"/>
    </row>
    <row r="47" spans="3:11" ht="15" outlineLevel="1" x14ac:dyDescent="0.25">
      <c r="C47" s="56" t="s">
        <v>52</v>
      </c>
      <c r="D47" s="56"/>
      <c r="E47" s="56"/>
      <c r="F47" s="56"/>
      <c r="G47" s="56"/>
      <c r="I47" s="30">
        <f>ROW(C47)</f>
        <v>47</v>
      </c>
      <c r="K47" s="21" t="s">
        <v>53</v>
      </c>
    </row>
    <row r="48" spans="3:11" ht="15" outlineLevel="1" x14ac:dyDescent="0.25">
      <c r="C48" s="56"/>
      <c r="D48" s="56"/>
      <c r="E48" s="56"/>
      <c r="F48" s="56"/>
      <c r="G48" s="56"/>
      <c r="K48" s="21"/>
    </row>
    <row r="49" spans="2:13" ht="15" outlineLevel="1" x14ac:dyDescent="0.25">
      <c r="C49" s="56" t="s">
        <v>54</v>
      </c>
      <c r="D49" s="56"/>
      <c r="E49" s="56"/>
      <c r="F49" s="56"/>
      <c r="G49" s="56"/>
      <c r="I49" s="31">
        <f>I41</f>
        <v>77</v>
      </c>
      <c r="K49" s="21" t="str">
        <f>C49</f>
        <v>Row Summary</v>
      </c>
    </row>
    <row r="50" spans="2:13" ht="15" outlineLevel="1" x14ac:dyDescent="0.25">
      <c r="C50" s="56"/>
      <c r="D50" s="56"/>
      <c r="E50" s="56"/>
      <c r="F50" s="56"/>
      <c r="G50" s="56"/>
      <c r="K50" s="21"/>
    </row>
    <row r="51" spans="2:13" ht="15" outlineLevel="1" x14ac:dyDescent="0.25">
      <c r="C51" s="56" t="s">
        <v>55</v>
      </c>
      <c r="D51" s="56"/>
      <c r="E51" s="56"/>
      <c r="F51" s="56"/>
      <c r="G51" s="56"/>
      <c r="I51" s="32" t="s">
        <v>69</v>
      </c>
      <c r="K51" s="21" t="str">
        <f>C51</f>
        <v>Units</v>
      </c>
    </row>
    <row r="52" spans="2:13" ht="15" outlineLevel="1" x14ac:dyDescent="0.25">
      <c r="C52" s="56"/>
      <c r="D52" s="56"/>
      <c r="E52" s="56"/>
      <c r="F52" s="56"/>
      <c r="G52" s="56"/>
      <c r="K52" s="21"/>
    </row>
    <row r="53" spans="2:13" ht="15" outlineLevel="1" x14ac:dyDescent="0.25">
      <c r="C53" s="56" t="s">
        <v>56</v>
      </c>
      <c r="D53" s="56"/>
      <c r="E53" s="56"/>
      <c r="F53" s="56"/>
      <c r="G53" s="56"/>
      <c r="I53" s="33"/>
      <c r="K53" s="21" t="str">
        <f>C53</f>
        <v>WIP</v>
      </c>
    </row>
    <row r="54" spans="2:13" ht="15" outlineLevel="1" x14ac:dyDescent="0.25">
      <c r="C54" s="56"/>
      <c r="D54" s="56"/>
      <c r="E54" s="56"/>
      <c r="F54" s="56"/>
      <c r="G54" s="56"/>
      <c r="K54" s="21"/>
    </row>
    <row r="55" spans="2:13" outlineLevel="1" x14ac:dyDescent="0.2">
      <c r="C55" s="56"/>
      <c r="D55" s="56"/>
      <c r="E55" s="56"/>
      <c r="F55" s="56"/>
      <c r="G55" s="56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7" t="s">
        <v>29</v>
      </c>
      <c r="D58" s="57"/>
      <c r="E58" s="57"/>
      <c r="F58" s="57"/>
      <c r="G58" s="57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6" t="s">
        <v>58</v>
      </c>
      <c r="D60" s="56"/>
      <c r="E60" s="56"/>
      <c r="F60" s="56"/>
      <c r="G60" s="56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6"/>
      <c r="D61" s="56"/>
      <c r="E61" s="56"/>
      <c r="F61" s="56"/>
      <c r="G61" s="56"/>
      <c r="K61" s="21"/>
    </row>
    <row r="62" spans="2:13" ht="15" outlineLevel="1" x14ac:dyDescent="0.25">
      <c r="C62" s="56" t="s">
        <v>59</v>
      </c>
      <c r="D62" s="56"/>
      <c r="E62" s="56"/>
      <c r="F62" s="56"/>
      <c r="G62" s="56"/>
      <c r="I62" s="41">
        <v>-123456.789</v>
      </c>
      <c r="K62" s="21" t="str">
        <f t="shared" si="0"/>
        <v>Comma [0]</v>
      </c>
    </row>
    <row r="63" spans="2:13" ht="15" outlineLevel="1" x14ac:dyDescent="0.25">
      <c r="C63" s="56"/>
      <c r="D63" s="56"/>
      <c r="E63" s="56"/>
      <c r="F63" s="56"/>
      <c r="G63" s="56"/>
      <c r="K63" s="21"/>
    </row>
    <row r="64" spans="2:13" ht="15" outlineLevel="1" x14ac:dyDescent="0.25">
      <c r="C64" s="56" t="s">
        <v>60</v>
      </c>
      <c r="D64" s="56"/>
      <c r="E64" s="56"/>
      <c r="F64" s="56"/>
      <c r="G64" s="56"/>
      <c r="I64" s="43">
        <v>123456.789</v>
      </c>
      <c r="K64" s="21" t="str">
        <f t="shared" si="0"/>
        <v>Currency</v>
      </c>
    </row>
    <row r="65" spans="3:11" ht="15" outlineLevel="1" x14ac:dyDescent="0.25">
      <c r="C65" s="56"/>
      <c r="D65" s="56"/>
      <c r="E65" s="56"/>
      <c r="F65" s="56"/>
      <c r="G65" s="56"/>
      <c r="K65" s="21"/>
    </row>
    <row r="66" spans="3:11" ht="15" outlineLevel="1" x14ac:dyDescent="0.25">
      <c r="C66" s="56" t="s">
        <v>61</v>
      </c>
      <c r="D66" s="56"/>
      <c r="E66" s="56"/>
      <c r="F66" s="56"/>
      <c r="G66" s="56"/>
      <c r="I66" s="44">
        <v>123456.789</v>
      </c>
      <c r="K66" s="21" t="str">
        <f t="shared" si="0"/>
        <v>Currency [0]</v>
      </c>
    </row>
    <row r="67" spans="3:11" ht="15" outlineLevel="1" x14ac:dyDescent="0.25">
      <c r="C67" s="56"/>
      <c r="D67" s="56"/>
      <c r="E67" s="56"/>
      <c r="F67" s="56"/>
      <c r="G67" s="56"/>
      <c r="K67" s="21"/>
    </row>
    <row r="68" spans="3:11" ht="15" outlineLevel="1" x14ac:dyDescent="0.25">
      <c r="C68" s="56" t="s">
        <v>62</v>
      </c>
      <c r="D68" s="56"/>
      <c r="E68" s="56"/>
      <c r="F68" s="56"/>
      <c r="G68" s="56"/>
      <c r="I68" s="45">
        <f ca="1">TODAY()</f>
        <v>44542</v>
      </c>
      <c r="K68" s="21" t="str">
        <f>C68</f>
        <v>Date</v>
      </c>
    </row>
    <row r="69" spans="3:11" ht="15" outlineLevel="1" x14ac:dyDescent="0.25">
      <c r="C69" s="56"/>
      <c r="D69" s="56"/>
      <c r="E69" s="56"/>
      <c r="F69" s="56"/>
      <c r="G69" s="56"/>
      <c r="K69" s="21"/>
    </row>
    <row r="70" spans="3:11" ht="15" outlineLevel="1" x14ac:dyDescent="0.25">
      <c r="C70" s="56" t="s">
        <v>63</v>
      </c>
      <c r="D70" s="56"/>
      <c r="E70" s="56"/>
      <c r="F70" s="56"/>
      <c r="G70" s="56"/>
      <c r="I70" s="37">
        <f ca="1">TODAY()</f>
        <v>44542</v>
      </c>
      <c r="K70" s="21" t="str">
        <f>C70</f>
        <v>Date Heading</v>
      </c>
    </row>
    <row r="71" spans="3:11" ht="15" outlineLevel="1" x14ac:dyDescent="0.25">
      <c r="C71" s="56"/>
      <c r="D71" s="56"/>
      <c r="E71" s="56"/>
      <c r="F71" s="56"/>
      <c r="G71" s="56"/>
      <c r="K71" s="21"/>
    </row>
    <row r="72" spans="3:11" ht="15" outlineLevel="1" x14ac:dyDescent="0.25">
      <c r="C72" s="56" t="s">
        <v>64</v>
      </c>
      <c r="D72" s="56"/>
      <c r="E72" s="56"/>
      <c r="F72" s="56"/>
      <c r="G72" s="56"/>
      <c r="I72" s="34">
        <v>-123456.789</v>
      </c>
      <c r="K72" s="21" t="str">
        <f>C72</f>
        <v>Numbers 0</v>
      </c>
    </row>
    <row r="73" spans="3:11" ht="15" outlineLevel="1" x14ac:dyDescent="0.25">
      <c r="C73" s="56"/>
      <c r="D73" s="56"/>
      <c r="E73" s="56"/>
      <c r="F73" s="56"/>
      <c r="G73" s="56"/>
      <c r="K73" s="21"/>
    </row>
    <row r="74" spans="3:11" ht="15" outlineLevel="1" x14ac:dyDescent="0.25">
      <c r="C74" s="56" t="s">
        <v>65</v>
      </c>
      <c r="D74" s="56"/>
      <c r="E74" s="56"/>
      <c r="F74" s="56"/>
      <c r="G74" s="56"/>
      <c r="I74" s="35">
        <v>0.5</v>
      </c>
      <c r="K74" s="21" t="str">
        <f>C74</f>
        <v>Percent</v>
      </c>
    </row>
    <row r="75" spans="3:11" outlineLevel="1" x14ac:dyDescent="0.2">
      <c r="C75" s="56"/>
      <c r="D75" s="56"/>
      <c r="E75" s="56"/>
      <c r="F75" s="56"/>
      <c r="G75" s="56"/>
    </row>
    <row r="76" spans="3:11" outlineLevel="1" x14ac:dyDescent="0.2">
      <c r="C76" s="56"/>
      <c r="D76" s="56"/>
      <c r="E76" s="56"/>
      <c r="F76" s="56"/>
      <c r="G76" s="56"/>
    </row>
    <row r="77" spans="3:11" x14ac:dyDescent="0.2">
      <c r="C77" s="56"/>
      <c r="D77" s="56"/>
      <c r="E77" s="56"/>
      <c r="F77" s="56"/>
      <c r="G77" s="56"/>
    </row>
    <row r="78" spans="3:11" x14ac:dyDescent="0.2">
      <c r="C78" s="56"/>
      <c r="D78" s="56"/>
      <c r="E78" s="56"/>
      <c r="F78" s="56"/>
      <c r="G78" s="56"/>
    </row>
    <row r="79" spans="3:11" x14ac:dyDescent="0.2">
      <c r="C79" s="56"/>
      <c r="D79" s="56"/>
      <c r="E79" s="56"/>
      <c r="F79" s="56"/>
      <c r="G79" s="56"/>
    </row>
    <row r="80" spans="3:11" x14ac:dyDescent="0.2">
      <c r="C80" s="56"/>
      <c r="D80" s="56"/>
      <c r="E80" s="56"/>
      <c r="F80" s="56"/>
      <c r="G80" s="56"/>
    </row>
    <row r="81" spans="3:7" x14ac:dyDescent="0.2">
      <c r="C81" s="56"/>
      <c r="D81" s="56"/>
      <c r="E81" s="56"/>
      <c r="F81" s="56"/>
      <c r="G81" s="56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4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5"/>
      <c r="K1" s="55"/>
    </row>
    <row r="2" spans="1:18" ht="18" x14ac:dyDescent="0.25">
      <c r="A2" s="16" t="str">
        <f ca="1">Model_Name</f>
        <v>SP Dynamic Lookups.xlsx</v>
      </c>
    </row>
    <row r="3" spans="1:18" x14ac:dyDescent="0.2">
      <c r="A3" s="55" t="s">
        <v>1</v>
      </c>
      <c r="B3" s="55"/>
      <c r="C3" s="55"/>
      <c r="D3" s="55"/>
      <c r="E3" s="55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8" t="str">
        <f ca="1">IF(ISERROR(OR(FIND("[",CELL("filename",A1)),FIND("]",CELL("filename",A1)))),"",MID(CELL("filename",A1),FIND("[",CELL("filename",A1))+1,FIND("]",CELL("filename",A1))-FIND("[",CELL("filename",A1))-1))</f>
        <v>SP Dynamic Lookups.xlsx</v>
      </c>
      <c r="H11" s="58"/>
      <c r="I11" s="58"/>
      <c r="J11" s="58"/>
      <c r="K11" s="58"/>
      <c r="L11" s="58"/>
      <c r="M11" s="58"/>
      <c r="N11" s="58"/>
    </row>
    <row r="12" spans="1:18" outlineLevel="1" x14ac:dyDescent="0.2">
      <c r="E12" t="s">
        <v>6</v>
      </c>
      <c r="G12" s="59" t="s">
        <v>71</v>
      </c>
      <c r="H12" s="59"/>
      <c r="I12" s="59"/>
      <c r="J12" s="59"/>
      <c r="K12" s="59"/>
      <c r="L12" s="59"/>
      <c r="M12" s="59"/>
      <c r="N12" s="59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3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M36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RowHeight="12" x14ac:dyDescent="0.2"/>
  <cols>
    <col min="1" max="5" width="3.7109375" customWidth="1"/>
    <col min="12" max="12" width="10.42578125" customWidth="1"/>
    <col min="13" max="13" width="9.7109375" customWidth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Dynamic Lookup Example</v>
      </c>
    </row>
    <row r="2" spans="1:13" ht="18" x14ac:dyDescent="0.25">
      <c r="A2" s="16" t="str">
        <f ca="1">Model_Name</f>
        <v>SP Dynamic Lookups.xlsx</v>
      </c>
    </row>
    <row r="3" spans="1:13" x14ac:dyDescent="0.2">
      <c r="A3" s="55" t="s">
        <v>1</v>
      </c>
      <c r="B3" s="55"/>
      <c r="C3" s="55"/>
      <c r="D3" s="55"/>
      <c r="E3" s="55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68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thickTop="1" x14ac:dyDescent="0.2"/>
    <row r="8" spans="1:13" ht="16.5" x14ac:dyDescent="0.25">
      <c r="C8" s="3" t="s">
        <v>93</v>
      </c>
    </row>
    <row r="10" spans="1:13" ht="15" x14ac:dyDescent="0.25">
      <c r="D10" s="4" t="s">
        <v>70</v>
      </c>
    </row>
    <row r="12" spans="1:13" x14ac:dyDescent="0.2">
      <c r="F12" t="s">
        <v>94</v>
      </c>
      <c r="G12" s="50" t="s">
        <v>85</v>
      </c>
    </row>
    <row r="13" spans="1:13" x14ac:dyDescent="0.2">
      <c r="F13" t="s">
        <v>95</v>
      </c>
      <c r="G13" s="50" t="s">
        <v>78</v>
      </c>
    </row>
    <row r="15" spans="1:13" ht="35.25" customHeight="1" x14ac:dyDescent="0.2">
      <c r="F15" s="52" t="s">
        <v>96</v>
      </c>
      <c r="G15" s="53">
        <f ca="1">OFFSET(Data[[#Headers],[Column1]],
MATCH(G12,Data[Column1],0),
MATCH(G13,OFFSET(Data[[#Headers],[Column1]],,1,,COUNTA('Dynamic Lookup Example'!24:24)-1),0))</f>
        <v>55</v>
      </c>
      <c r="I15" s="60" t="str">
        <f ca="1">IFERROR(_xlfn.FORMULATEXT(G15),"")</f>
        <v>=OFFSET(Data[[#Headers],[Column1]],
MATCH(G12,Data[Column1],0),
MATCH(G13,OFFSET(Data[[#Headers],[Column1]],,1,,COUNTA('Dynamic Lookup Example'!24:24)-1),0))</v>
      </c>
      <c r="J15" s="60"/>
      <c r="K15" s="60"/>
      <c r="L15" s="60"/>
    </row>
    <row r="16" spans="1:13" s="47" customFormat="1" x14ac:dyDescent="0.2">
      <c r="I16" s="51"/>
      <c r="J16" s="51"/>
      <c r="K16" s="51"/>
      <c r="L16" s="51"/>
    </row>
    <row r="18" spans="2:13" s="47" customFormat="1" ht="16.5" thickBot="1" x14ac:dyDescent="0.3">
      <c r="B18" s="40">
        <f>MAX($B$5:$B17)+1</f>
        <v>2</v>
      </c>
      <c r="C18" s="2" t="s">
        <v>72</v>
      </c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2:13" s="47" customFormat="1" ht="12.75" thickTop="1" x14ac:dyDescent="0.2"/>
    <row r="20" spans="2:13" s="47" customFormat="1" ht="16.5" x14ac:dyDescent="0.25">
      <c r="C20" s="3" t="s">
        <v>73</v>
      </c>
    </row>
    <row r="21" spans="2:13" s="47" customFormat="1" x14ac:dyDescent="0.2"/>
    <row r="22" spans="2:13" s="47" customFormat="1" ht="15" x14ac:dyDescent="0.25">
      <c r="D22" s="4" t="s">
        <v>74</v>
      </c>
    </row>
    <row r="24" spans="2:13" ht="12.75" x14ac:dyDescent="0.2">
      <c r="F24" s="23" t="s">
        <v>97</v>
      </c>
      <c r="G24" s="48" t="s">
        <v>75</v>
      </c>
      <c r="H24" s="48" t="s">
        <v>76</v>
      </c>
      <c r="I24" s="48" t="s">
        <v>77</v>
      </c>
      <c r="J24" s="48" t="s">
        <v>78</v>
      </c>
      <c r="K24" s="48" t="s">
        <v>79</v>
      </c>
      <c r="L24" s="48" t="s">
        <v>80</v>
      </c>
    </row>
    <row r="25" spans="2:13" x14ac:dyDescent="0.2">
      <c r="F25" s="48" t="s">
        <v>81</v>
      </c>
      <c r="G25" s="49">
        <v>25</v>
      </c>
      <c r="H25" s="49">
        <v>56</v>
      </c>
      <c r="I25" s="49">
        <v>17</v>
      </c>
      <c r="J25" s="49">
        <v>19</v>
      </c>
      <c r="K25" s="49">
        <v>81</v>
      </c>
      <c r="L25" s="49">
        <v>98</v>
      </c>
    </row>
    <row r="26" spans="2:13" x14ac:dyDescent="0.2">
      <c r="F26" s="48" t="s">
        <v>82</v>
      </c>
      <c r="G26" s="49">
        <v>99</v>
      </c>
      <c r="H26" s="49">
        <v>47</v>
      </c>
      <c r="I26" s="49">
        <v>24</v>
      </c>
      <c r="J26" s="49">
        <v>52</v>
      </c>
      <c r="K26" s="49">
        <v>71</v>
      </c>
      <c r="L26" s="49">
        <v>74</v>
      </c>
    </row>
    <row r="27" spans="2:13" x14ac:dyDescent="0.2">
      <c r="F27" s="48" t="s">
        <v>83</v>
      </c>
      <c r="G27" s="49">
        <v>47</v>
      </c>
      <c r="H27" s="49">
        <v>77</v>
      </c>
      <c r="I27" s="49">
        <v>59</v>
      </c>
      <c r="J27" s="49">
        <v>29</v>
      </c>
      <c r="K27" s="49">
        <v>35</v>
      </c>
      <c r="L27" s="49">
        <v>78</v>
      </c>
    </row>
    <row r="28" spans="2:13" x14ac:dyDescent="0.2">
      <c r="F28" s="48" t="s">
        <v>84</v>
      </c>
      <c r="G28" s="49">
        <v>42</v>
      </c>
      <c r="H28" s="49">
        <v>67</v>
      </c>
      <c r="I28" s="49">
        <v>83</v>
      </c>
      <c r="J28" s="49">
        <v>34</v>
      </c>
      <c r="K28" s="49">
        <v>71</v>
      </c>
      <c r="L28" s="49">
        <v>28</v>
      </c>
    </row>
    <row r="29" spans="2:13" x14ac:dyDescent="0.2">
      <c r="F29" s="48" t="s">
        <v>85</v>
      </c>
      <c r="G29" s="49">
        <v>40</v>
      </c>
      <c r="H29" s="49">
        <v>34</v>
      </c>
      <c r="I29" s="49">
        <v>18</v>
      </c>
      <c r="J29" s="49">
        <v>55</v>
      </c>
      <c r="K29" s="49">
        <v>96</v>
      </c>
      <c r="L29" s="49">
        <v>17</v>
      </c>
    </row>
    <row r="30" spans="2:13" x14ac:dyDescent="0.2">
      <c r="F30" s="48" t="s">
        <v>86</v>
      </c>
      <c r="G30" s="49">
        <v>85</v>
      </c>
      <c r="H30" s="49">
        <v>25</v>
      </c>
      <c r="I30" s="49">
        <v>19</v>
      </c>
      <c r="J30" s="49">
        <v>56</v>
      </c>
      <c r="K30" s="49">
        <v>65</v>
      </c>
      <c r="L30" s="49">
        <v>12</v>
      </c>
    </row>
    <row r="31" spans="2:13" x14ac:dyDescent="0.2">
      <c r="F31" s="48" t="s">
        <v>87</v>
      </c>
      <c r="G31" s="49">
        <v>81</v>
      </c>
      <c r="H31" s="49">
        <v>81</v>
      </c>
      <c r="I31" s="49">
        <v>46</v>
      </c>
      <c r="J31" s="49">
        <v>31</v>
      </c>
      <c r="K31" s="49">
        <v>30</v>
      </c>
      <c r="L31" s="49">
        <v>85</v>
      </c>
    </row>
    <row r="32" spans="2:13" x14ac:dyDescent="0.2">
      <c r="F32" s="48" t="s">
        <v>88</v>
      </c>
      <c r="G32" s="49">
        <v>59</v>
      </c>
      <c r="H32" s="49">
        <v>35</v>
      </c>
      <c r="I32" s="49">
        <v>32</v>
      </c>
      <c r="J32" s="49">
        <v>76</v>
      </c>
      <c r="K32" s="49">
        <v>32</v>
      </c>
      <c r="L32" s="49">
        <v>85</v>
      </c>
    </row>
    <row r="33" spans="6:12" x14ac:dyDescent="0.2">
      <c r="F33" s="48" t="s">
        <v>89</v>
      </c>
      <c r="G33" s="49">
        <v>85</v>
      </c>
      <c r="H33" s="49">
        <v>26</v>
      </c>
      <c r="I33" s="49">
        <v>27</v>
      </c>
      <c r="J33" s="49">
        <v>30</v>
      </c>
      <c r="K33" s="49">
        <v>48</v>
      </c>
      <c r="L33" s="49">
        <v>56</v>
      </c>
    </row>
    <row r="34" spans="6:12" x14ac:dyDescent="0.2">
      <c r="F34" s="48" t="s">
        <v>90</v>
      </c>
      <c r="G34" s="49">
        <v>93</v>
      </c>
      <c r="H34" s="49">
        <v>48</v>
      </c>
      <c r="I34" s="49">
        <v>68</v>
      </c>
      <c r="J34" s="49">
        <v>70</v>
      </c>
      <c r="K34" s="49">
        <v>77</v>
      </c>
      <c r="L34" s="49">
        <v>29</v>
      </c>
    </row>
    <row r="35" spans="6:12" x14ac:dyDescent="0.2">
      <c r="F35" s="48" t="s">
        <v>91</v>
      </c>
      <c r="G35" s="49">
        <v>95</v>
      </c>
      <c r="H35" s="49">
        <v>61</v>
      </c>
      <c r="I35" s="49">
        <v>49</v>
      </c>
      <c r="J35" s="49">
        <v>87</v>
      </c>
      <c r="K35" s="49">
        <v>31</v>
      </c>
      <c r="L35" s="49">
        <v>95</v>
      </c>
    </row>
    <row r="36" spans="6:12" x14ac:dyDescent="0.2">
      <c r="F36" s="48" t="s">
        <v>92</v>
      </c>
      <c r="G36" s="49">
        <v>70</v>
      </c>
      <c r="H36" s="49">
        <v>87</v>
      </c>
      <c r="I36" s="49">
        <v>95</v>
      </c>
      <c r="J36" s="49">
        <v>49</v>
      </c>
      <c r="K36" s="49">
        <v>30</v>
      </c>
      <c r="L36" s="49">
        <v>46</v>
      </c>
    </row>
  </sheetData>
  <mergeCells count="2">
    <mergeCell ref="A3:E3"/>
    <mergeCell ref="I15:L15"/>
  </mergeCells>
  <phoneticPr fontId="8" type="noConversion"/>
  <conditionalFormatting sqref="I4">
    <cfRule type="cellIs" dxfId="12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20AC52-E6A3-4CD9-B9CC-77D00A752C42}">
          <x14:formula1>
            <xm:f>_xlfn.ANCHORARRAY('Lookup Data'!$F$15)</xm:f>
          </x14:formula1>
          <xm:sqref>G12</xm:sqref>
        </x14:dataValidation>
        <x14:dataValidation type="list" allowBlank="1" showInputMessage="1" showErrorMessage="1" xr:uid="{65647CFB-2DE6-4E5B-BA5B-DA1A02A3A87B}">
          <x14:formula1>
            <xm:f>_xlfn.ANCHORARRAY('Lookup Data'!$H$15)</xm:f>
          </x14:formula1>
          <xm:sqref>G13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6294-5F5F-4A29-83D4-2851C6382D67}">
  <sheetPr>
    <outlinePr summaryBelow="0" summaryRight="0"/>
  </sheetPr>
  <dimension ref="A1:P26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RowHeight="12" x14ac:dyDescent="0.2"/>
  <cols>
    <col min="1" max="5" width="3.7109375" style="47" customWidth="1"/>
    <col min="6" max="16384" width="9.140625" style="47"/>
  </cols>
  <sheetData>
    <row r="1" spans="1:16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Lookup Data</v>
      </c>
    </row>
    <row r="2" spans="1:16" ht="18" x14ac:dyDescent="0.25">
      <c r="A2" s="16" t="str">
        <f ca="1">Model_Name</f>
        <v>SP Dynamic Lookups.xlsx</v>
      </c>
    </row>
    <row r="3" spans="1:16" x14ac:dyDescent="0.2">
      <c r="A3" s="55" t="s">
        <v>1</v>
      </c>
      <c r="B3" s="55"/>
      <c r="C3" s="55"/>
      <c r="D3" s="55"/>
      <c r="E3" s="55"/>
    </row>
    <row r="4" spans="1:16" ht="14.25" x14ac:dyDescent="0.2">
      <c r="E4" s="47" t="s">
        <v>2</v>
      </c>
      <c r="I4" s="1">
        <f>Overall_Error_Check</f>
        <v>0</v>
      </c>
    </row>
    <row r="5" spans="1:16" x14ac:dyDescent="0.2">
      <c r="A5" s="46"/>
    </row>
    <row r="6" spans="1:16" ht="16.5" thickBot="1" x14ac:dyDescent="0.3">
      <c r="B6" s="40">
        <f>MAX($B$5:$B5)+1</f>
        <v>1</v>
      </c>
      <c r="C6" s="2" t="s">
        <v>98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2.75" thickTop="1" x14ac:dyDescent="0.2"/>
    <row r="8" spans="1:16" ht="16.5" x14ac:dyDescent="0.25">
      <c r="C8" s="3" t="s">
        <v>100</v>
      </c>
    </row>
    <row r="10" spans="1:16" ht="15" x14ac:dyDescent="0.25">
      <c r="D10" s="4" t="str">
        <f>C6</f>
        <v>Lookup Data</v>
      </c>
    </row>
    <row r="12" spans="1:16" x14ac:dyDescent="0.2">
      <c r="F12" s="19" t="str">
        <f ca="1">_xlfn.FORMULATEXT(F15)</f>
        <v>=Data[Column1]</v>
      </c>
      <c r="H12" s="19" t="str">
        <f ca="1">_xlfn.FORMULATEXT(H15)</f>
        <v>=TRANSPOSE(OFFSET(Data[[#Headers],[Column1]],,1,,COUNTA('Dynamic Lookup Example'!24:24)-1))</v>
      </c>
    </row>
    <row r="14" spans="1:16" x14ac:dyDescent="0.2">
      <c r="F14" s="48" t="s">
        <v>101</v>
      </c>
      <c r="H14" s="48" t="s">
        <v>102</v>
      </c>
    </row>
    <row r="15" spans="1:16" x14ac:dyDescent="0.2">
      <c r="F15" s="47" t="str" cm="1">
        <f t="array" ref="F15:F26">Data[Column1]</f>
        <v>Item 001</v>
      </c>
      <c r="H15" s="47" t="str" cm="1">
        <f t="array" aca="1" ref="H15:H20" ca="1">TRANSPOSE(OFFSET(Data[[#Headers],[Column1]],,1,,COUNTA('Dynamic Lookup Example'!24:24)-1))</f>
        <v>Jan</v>
      </c>
    </row>
    <row r="16" spans="1:16" x14ac:dyDescent="0.2">
      <c r="F16" s="47" t="str">
        <v>Item 002</v>
      </c>
      <c r="H16" s="47" t="str">
        <f ca="1"/>
        <v>Feb</v>
      </c>
    </row>
    <row r="17" spans="6:8" x14ac:dyDescent="0.2">
      <c r="F17" s="47" t="str">
        <v>Item 003</v>
      </c>
      <c r="H17" s="47" t="str">
        <f ca="1"/>
        <v>Mar</v>
      </c>
    </row>
    <row r="18" spans="6:8" x14ac:dyDescent="0.2">
      <c r="F18" s="47" t="str">
        <v>Item 004</v>
      </c>
      <c r="H18" s="47" t="str">
        <f ca="1"/>
        <v>Apr</v>
      </c>
    </row>
    <row r="19" spans="6:8" x14ac:dyDescent="0.2">
      <c r="F19" s="47" t="str">
        <v>Item 005</v>
      </c>
      <c r="H19" s="47" t="str">
        <f ca="1"/>
        <v>May</v>
      </c>
    </row>
    <row r="20" spans="6:8" x14ac:dyDescent="0.2">
      <c r="F20" s="47" t="str">
        <v>Item 006</v>
      </c>
      <c r="H20" s="47" t="str">
        <f ca="1"/>
        <v>Jun</v>
      </c>
    </row>
    <row r="21" spans="6:8" x14ac:dyDescent="0.2">
      <c r="F21" s="47" t="str">
        <v>Item 007</v>
      </c>
    </row>
    <row r="22" spans="6:8" x14ac:dyDescent="0.2">
      <c r="F22" s="47" t="str">
        <v>Item 008</v>
      </c>
    </row>
    <row r="23" spans="6:8" x14ac:dyDescent="0.2">
      <c r="F23" s="47" t="str">
        <v>Item 009</v>
      </c>
    </row>
    <row r="24" spans="6:8" x14ac:dyDescent="0.2">
      <c r="F24" s="47" t="str">
        <v>Item 010</v>
      </c>
    </row>
    <row r="25" spans="6:8" x14ac:dyDescent="0.2">
      <c r="F25" s="47" t="str">
        <v>Item 011</v>
      </c>
    </row>
    <row r="26" spans="6:8" x14ac:dyDescent="0.2">
      <c r="F26" s="47" t="str">
        <v>Item 012</v>
      </c>
    </row>
  </sheetData>
  <mergeCells count="1">
    <mergeCell ref="A3:E3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BEBDDB60-421F-495A-B6B3-794308DCDAE6}"/>
    <hyperlink ref="A3" location="HL_Navigator" display="Navigator" xr:uid="{F2774FA0-EED1-4482-950D-C2DD3AC09C7A}"/>
    <hyperlink ref="I4" location="Overall_Error_Check" tooltip="Go to Overall Error Check" display="Overall_Error_Check" xr:uid="{12D43961-B451-441D-BA14-5E420AEBDF3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5"/>
      <c r="J1" s="55"/>
    </row>
    <row r="2" spans="1:11" ht="18" x14ac:dyDescent="0.25">
      <c r="A2" s="16" t="str">
        <f ca="1">Model_Name</f>
        <v>SP Dynamic Lookups.xlsx</v>
      </c>
    </row>
    <row r="3" spans="1:11" x14ac:dyDescent="0.2">
      <c r="A3" s="55" t="s">
        <v>1</v>
      </c>
      <c r="B3" s="55"/>
      <c r="C3" s="55"/>
      <c r="D3" s="55"/>
      <c r="E3" s="55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99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Cover</vt:lpstr>
      <vt:lpstr>Navigator</vt:lpstr>
      <vt:lpstr>Style Guide</vt:lpstr>
      <vt:lpstr>Model Parameters</vt:lpstr>
      <vt:lpstr>Dynamic Lookup Example</vt:lpstr>
      <vt:lpstr>Lookup Data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'Lookup Data'!HL_7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2021-12-12T06:15:39Z</dcterms:modified>
</cp:coreProperties>
</file>