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Two_Criteria_OR_Example_BA" sheetId="4" r:id="rId4"/>
    <sheet name="Three_Criteria_OR_Example_BA" sheetId="5" r:id="rId5"/>
    <sheet name="Four_Criteria_OR_Example_BA" sheetId="6" r:id="rId6"/>
  </sheets>
  <definedNames>
    <definedName name="HL_Home">'Contents'!$B$1</definedName>
    <definedName name="Model_Name">'GC'!$C$10</definedName>
    <definedName name="_xlnm.Print_Area" localSheetId="1">'Contents'!$B$1:$Q$13</definedName>
    <definedName name="_xlnm.Print_Area" localSheetId="2">'Examples_SC'!$B$1:$P$30</definedName>
    <definedName name="_xlnm.Print_Area" localSheetId="5">'Four_Criteria_OR_Example_BA'!$B$1:$S$50</definedName>
    <definedName name="_xlnm.Print_Area" localSheetId="0">'GC'!$B$1:$P$30</definedName>
    <definedName name="_xlnm.Print_Area" localSheetId="4">'Three_Criteria_OR_Example_BA'!$B$1:$S$49</definedName>
    <definedName name="_xlnm.Print_Area" localSheetId="3">'Two_Criteria_OR_Example_BA'!$B$1:$S$48</definedName>
    <definedName name="_xlnm.Print_Titles" localSheetId="1">'Contents'!$1:$7</definedName>
    <definedName name="_xlnm.Print_Titles" localSheetId="5">'Four_Criteria_OR_Example_BA'!$1:$6</definedName>
    <definedName name="_xlnm.Print_Titles" localSheetId="4">'Three_Criteria_OR_Example_BA'!$1:$6</definedName>
    <definedName name="_xlnm.Print_Titles" localSheetId="3">'Two_Criteria_OR_Example_BA'!$1:$6</definedName>
  </definedNames>
  <calcPr fullCalcOnLoad="1"/>
</workbook>
</file>

<file path=xl/sharedStrings.xml><?xml version="1.0" encoding="utf-8"?>
<sst xmlns="http://schemas.openxmlformats.org/spreadsheetml/2006/main" count="248" uniqueCount="58">
  <si>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</si>
  <si>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</si>
  <si>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</si>
  <si>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</si>
  <si>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</si>
  <si>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</si>
  <si>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</si>
  <si>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</si>
  <si>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</si>
  <si>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</si>
  <si>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</si>
  <si>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</si>
  <si>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</si>
  <si>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</si>
  <si>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</si>
  <si>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</si>
  <si>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</si>
  <si>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</si>
  <si>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</si>
  <si>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</si>
  <si>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</si>
  <si>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</si>
  <si>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</si>
  <si>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SUMPRODUCT Examples</t>
  </si>
  <si>
    <t>BA</t>
  </si>
  <si>
    <t>Dummy Database</t>
  </si>
  <si>
    <t>Sales</t>
  </si>
  <si>
    <t>Solution</t>
  </si>
  <si>
    <t>b.</t>
  </si>
  <si>
    <t>c.</t>
  </si>
  <si>
    <t>Multiple Criteria: Two Criteria (OR) Example</t>
  </si>
  <si>
    <t>Division</t>
  </si>
  <si>
    <t>North</t>
  </si>
  <si>
    <t>South</t>
  </si>
  <si>
    <t>East</t>
  </si>
  <si>
    <t>West</t>
  </si>
  <si>
    <t>Car</t>
  </si>
  <si>
    <t>Mercudi</t>
  </si>
  <si>
    <t>Lexota</t>
  </si>
  <si>
    <t>Long Method</t>
  </si>
  <si>
    <t>SUMPRODUCT(SIGN) Method</t>
  </si>
  <si>
    <t>Multiple Criteria: Three Criteria (OR) Example</t>
  </si>
  <si>
    <t>Sales Mgr</t>
  </si>
  <si>
    <t>Alice</t>
  </si>
  <si>
    <t>Bernie</t>
  </si>
  <si>
    <t>Charlie</t>
  </si>
  <si>
    <t>Delta</t>
  </si>
  <si>
    <t>Need to remove double count.</t>
  </si>
  <si>
    <t>Need to remove overlaps very carefully!</t>
  </si>
  <si>
    <t>Multiple Criteria: Four Criteria (OR) Example</t>
  </si>
  <si>
    <t>Finance?</t>
  </si>
  <si>
    <t>Yes</t>
  </si>
  <si>
    <t>No</t>
  </si>
  <si>
    <t>Need to remove overlaps very, very carefully!</t>
  </si>
  <si>
    <t>How to sum data based on multiple OR criteria.</t>
  </si>
  <si>
    <t>Explaining why using SUMPRODUCT(SIGN) is so much simpler than formulaic alernatives</t>
  </si>
  <si>
    <t>for two, three and four criteria.</t>
  </si>
  <si>
    <t>Homework is to construct the long formula for 20 conditions!!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</si>
</sst>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  <numFmt numFmtId="174" formatCode="_(&quot;$&quot;#,##0_);\(&quot;$&quot;#,##0\);_(&quot;-&quot;_)"/>
    <numFmt numFmtId="175" formatCode="_(#,##0.00_);\(#,##0.00\);_(&quot;-&quot;_)"/>
    <numFmt numFmtId="176" formatCode="#,##0.0"/>
    <numFmt numFmtId="177" formatCode="000000"/>
  </numFmts>
  <fonts count="65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b/>
      <i/>
      <sz val="8"/>
      <color indexed="10"/>
      <name val="Arial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1" fillId="26" borderId="0" applyNumberFormat="0" applyBorder="0" applyAlignment="0" applyProtection="0"/>
    <xf numFmtId="0" fontId="52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1" fillId="33" borderId="0" xfId="113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2" fillId="33" borderId="0" xfId="71" applyFont="1" applyFill="1" applyAlignment="1">
      <alignment horizontal="center" vertical="center"/>
      <protection/>
    </xf>
    <xf numFmtId="0" fontId="28" fillId="0" borderId="0" xfId="112" applyFont="1">
      <alignment horizontal="left" vertical="center"/>
      <protection/>
    </xf>
    <xf numFmtId="0" fontId="27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0" fillId="0" borderId="0" xfId="117" applyNumberFormat="1" applyFont="1" applyAlignment="1">
      <alignment horizontal="center" vertical="center"/>
      <protection locked="0"/>
    </xf>
    <xf numFmtId="0" fontId="31" fillId="0" borderId="0" xfId="70" applyFont="1" applyAlignment="1">
      <alignment horizontal="left" vertical="center"/>
      <protection/>
    </xf>
    <xf numFmtId="171" fontId="31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2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4" fillId="33" borderId="0" xfId="69" applyFont="1" applyFill="1">
      <alignment vertical="center"/>
      <protection/>
    </xf>
    <xf numFmtId="0" fontId="31" fillId="33" borderId="0" xfId="70" applyFont="1" applyFill="1">
      <alignment vertical="center"/>
      <protection/>
    </xf>
    <xf numFmtId="0" fontId="23" fillId="0" borderId="1" xfId="45" applyFont="1" applyAlignment="1">
      <alignment horizontal="center" vertical="center"/>
      <protection locked="0"/>
    </xf>
    <xf numFmtId="174" fontId="23" fillId="0" borderId="1" xfId="46" applyNumberFormat="1" applyFont="1" applyAlignment="1">
      <alignment horizontal="center" vertical="center"/>
      <protection locked="0"/>
    </xf>
    <xf numFmtId="0" fontId="6" fillId="33" borderId="0" xfId="71" applyFont="1" applyFill="1">
      <alignment vertical="center"/>
      <protection/>
    </xf>
    <xf numFmtId="174" fontId="6" fillId="33" borderId="0" xfId="55" applyNumberFormat="1" applyFont="1" applyFill="1">
      <alignment horizontal="center" vertical="center"/>
      <protection/>
    </xf>
    <xf numFmtId="0" fontId="22" fillId="33" borderId="0" xfId="71" applyFont="1" applyFill="1">
      <alignment vertical="center"/>
      <protection/>
    </xf>
    <xf numFmtId="174" fontId="6" fillId="34" borderId="11" xfId="55" applyNumberFormat="1" applyFont="1" applyFill="1" applyBorder="1">
      <alignment horizontal="center" vertical="center"/>
      <protection/>
    </xf>
    <xf numFmtId="171" fontId="29" fillId="0" borderId="0" xfId="115" applyNumberFormat="1" applyFont="1" applyAlignment="1" quotePrefix="1">
      <alignment horizontal="center" vertical="center"/>
      <protection locked="0"/>
    </xf>
    <xf numFmtId="0" fontId="64" fillId="33" borderId="0" xfId="0" applyFont="1" applyFill="1" applyAlignment="1">
      <alignment/>
    </xf>
    <xf numFmtId="0" fontId="7" fillId="0" borderId="0" xfId="76">
      <alignment horizontal="left" vertical="center"/>
      <protection locked="0"/>
    </xf>
    <xf numFmtId="173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171" fontId="11" fillId="0" borderId="0" xfId="117" applyNumberFormat="1" applyAlignment="1" quotePrefix="1">
      <alignment horizontal="right" vertical="center"/>
      <protection locked="0"/>
    </xf>
    <xf numFmtId="171" fontId="11" fillId="0" borderId="0" xfId="117" applyNumberFormat="1" quotePrefix="1">
      <alignment horizontal="left" vertical="center"/>
      <protection locked="0"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dxfs count="4"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0</xdr:rowOff>
    </xdr:from>
    <xdr:to>
      <xdr:col>13</xdr:col>
      <xdr:colOff>0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771650"/>
          <a:ext cx="24765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14</xdr:row>
      <xdr:rowOff>19050</xdr:rowOff>
    </xdr:from>
    <xdr:to>
      <xdr:col>10</xdr:col>
      <xdr:colOff>257175</xdr:colOff>
      <xdr:row>15</xdr:row>
      <xdr:rowOff>123825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4124325" y="2247900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Division</a:t>
          </a:r>
        </a:p>
      </xdr:txBody>
    </xdr:sp>
    <xdr:clientData/>
  </xdr:twoCellAnchor>
  <xdr:twoCellAnchor>
    <xdr:from>
      <xdr:col>11</xdr:col>
      <xdr:colOff>342900</xdr:colOff>
      <xdr:row>17</xdr:row>
      <xdr:rowOff>95250</xdr:rowOff>
    </xdr:from>
    <xdr:to>
      <xdr:col>12</xdr:col>
      <xdr:colOff>381000</xdr:colOff>
      <xdr:row>19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86400" y="2781300"/>
          <a:ext cx="657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11</xdr:row>
      <xdr:rowOff>0</xdr:rowOff>
    </xdr:from>
    <xdr:to>
      <xdr:col>13</xdr:col>
      <xdr:colOff>85725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771650"/>
          <a:ext cx="19431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13</xdr:row>
      <xdr:rowOff>142875</xdr:rowOff>
    </xdr:from>
    <xdr:to>
      <xdr:col>12</xdr:col>
      <xdr:colOff>542925</xdr:colOff>
      <xdr:row>15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22193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  <xdr:twoCellAnchor>
    <xdr:from>
      <xdr:col>10</xdr:col>
      <xdr:colOff>123825</xdr:colOff>
      <xdr:row>14</xdr:row>
      <xdr:rowOff>0</xdr:rowOff>
    </xdr:from>
    <xdr:to>
      <xdr:col>10</xdr:col>
      <xdr:colOff>590550</xdr:colOff>
      <xdr:row>15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2228850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Divn</a:t>
          </a:r>
        </a:p>
      </xdr:txBody>
    </xdr:sp>
    <xdr:clientData/>
  </xdr:twoCellAnchor>
  <xdr:twoCellAnchor>
    <xdr:from>
      <xdr:col>10</xdr:col>
      <xdr:colOff>542925</xdr:colOff>
      <xdr:row>20</xdr:row>
      <xdr:rowOff>104775</xdr:rowOff>
    </xdr:from>
    <xdr:to>
      <xdr:col>12</xdr:col>
      <xdr:colOff>142875</xdr:colOff>
      <xdr:row>22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67300" y="3248025"/>
          <a:ext cx="838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Sales Mgr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11</xdr:row>
      <xdr:rowOff>0</xdr:rowOff>
    </xdr:from>
    <xdr:to>
      <xdr:col>14</xdr:col>
      <xdr:colOff>228600</xdr:colOff>
      <xdr:row>24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771650"/>
          <a:ext cx="2085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12</xdr:row>
      <xdr:rowOff>142875</xdr:rowOff>
    </xdr:from>
    <xdr:to>
      <xdr:col>12</xdr:col>
      <xdr:colOff>85725</xdr:colOff>
      <xdr:row>14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81625" y="20669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Divn</a:t>
          </a:r>
        </a:p>
      </xdr:txBody>
    </xdr:sp>
    <xdr:clientData/>
  </xdr:twoCellAnchor>
  <xdr:twoCellAnchor>
    <xdr:from>
      <xdr:col>13</xdr:col>
      <xdr:colOff>104775</xdr:colOff>
      <xdr:row>12</xdr:row>
      <xdr:rowOff>123825</xdr:rowOff>
    </xdr:from>
    <xdr:to>
      <xdr:col>13</xdr:col>
      <xdr:colOff>571500</xdr:colOff>
      <xdr:row>14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86525" y="204787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Car</a:t>
          </a:r>
        </a:p>
      </xdr:txBody>
    </xdr:sp>
    <xdr:clientData/>
  </xdr:twoCellAnchor>
  <xdr:twoCellAnchor>
    <xdr:from>
      <xdr:col>11</xdr:col>
      <xdr:colOff>238125</xdr:colOff>
      <xdr:row>19</xdr:row>
      <xdr:rowOff>57150</xdr:rowOff>
    </xdr:from>
    <xdr:to>
      <xdr:col>12</xdr:col>
      <xdr:colOff>142875</xdr:colOff>
      <xdr:row>22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81625" y="3048000"/>
          <a:ext cx="5238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Sales Mgr</a:t>
          </a:r>
        </a:p>
      </xdr:txBody>
    </xdr:sp>
    <xdr:clientData/>
  </xdr:twoCellAnchor>
  <xdr:twoCellAnchor>
    <xdr:from>
      <xdr:col>13</xdr:col>
      <xdr:colOff>95250</xdr:colOff>
      <xdr:row>19</xdr:row>
      <xdr:rowOff>133350</xdr:rowOff>
    </xdr:from>
    <xdr:to>
      <xdr:col>14</xdr:col>
      <xdr:colOff>0</xdr:colOff>
      <xdr:row>21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77000" y="3124200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28" t="s">
        <v>17</v>
      </c>
    </row>
    <row r="10" ht="15.75">
      <c r="C10" s="29" t="s">
        <v>23</v>
      </c>
    </row>
    <row r="11" spans="3:6" ht="11.25">
      <c r="C11" s="42" t="s">
        <v>3</v>
      </c>
      <c r="D11" s="42"/>
      <c r="E11" s="42"/>
      <c r="F11" s="42"/>
    </row>
    <row r="19" ht="11.25">
      <c r="C19" s="30" t="s">
        <v>0</v>
      </c>
    </row>
    <row r="21" ht="11.25">
      <c r="C21" s="30" t="s">
        <v>1</v>
      </c>
    </row>
    <row r="22" ht="11.25">
      <c r="C22" s="31" t="s">
        <v>54</v>
      </c>
    </row>
    <row r="23" ht="11.25">
      <c r="C23" s="31"/>
    </row>
    <row r="24" spans="3:9" ht="11.25">
      <c r="C24" s="31" t="s">
        <v>18</v>
      </c>
      <c r="G24" s="42" t="s">
        <v>19</v>
      </c>
      <c r="H24" s="42"/>
      <c r="I24" s="42"/>
    </row>
    <row r="25" spans="3:9" ht="11.25">
      <c r="C25" s="31" t="s">
        <v>20</v>
      </c>
      <c r="G25" s="42" t="s">
        <v>21</v>
      </c>
      <c r="H25" s="42"/>
      <c r="I25" s="42"/>
    </row>
    <row r="26" spans="3:9" ht="11.25">
      <c r="C26" s="31" t="s">
        <v>22</v>
      </c>
      <c r="G26" s="42" t="s">
        <v>21</v>
      </c>
      <c r="H26" s="42"/>
      <c r="I26" s="42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SUMPRODUCT Examples</v>
      </c>
    </row>
    <row r="3" spans="2:9" ht="11.25">
      <c r="B3" s="42" t="s">
        <v>5</v>
      </c>
      <c r="C3" s="42"/>
      <c r="D3" s="42"/>
      <c r="E3" s="42"/>
      <c r="F3" s="42"/>
      <c r="G3" s="42"/>
      <c r="H3" s="42"/>
      <c r="I3" s="42"/>
    </row>
    <row r="6" spans="1:17" s="21" customFormat="1" ht="12.75">
      <c r="A6" s="20" t="s">
        <v>6</v>
      </c>
      <c r="B6" s="22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3" t="s">
        <v>15</v>
      </c>
    </row>
    <row r="7" ht="11.25">
      <c r="B7" s="6"/>
    </row>
    <row r="8" spans="2:17" ht="18.75" customHeight="1">
      <c r="B8" s="43">
        <v>1</v>
      </c>
      <c r="C8" s="43"/>
      <c r="D8" s="44" t="str">
        <f>Examples_SC!C9</f>
        <v>SUMPRODUCT Examples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0">
        <v>3</v>
      </c>
    </row>
    <row r="9" spans="6:17" s="24" customFormat="1" ht="11.25" outlineLevel="1">
      <c r="F9" s="45" t="s">
        <v>14</v>
      </c>
      <c r="G9" s="45"/>
      <c r="H9" s="46" t="str">
        <f>Two_Criteria_OR_Example_BA!B1</f>
        <v>Multiple Criteria: Two Criteria (OR) Example</v>
      </c>
      <c r="I9" s="46"/>
      <c r="J9" s="46"/>
      <c r="K9" s="46"/>
      <c r="L9" s="46"/>
      <c r="M9" s="46"/>
      <c r="N9" s="46"/>
      <c r="O9" s="46"/>
      <c r="P9" s="46"/>
      <c r="Q9" s="25">
        <v>4</v>
      </c>
    </row>
    <row r="10" spans="6:17" s="24" customFormat="1" ht="11.25" outlineLevel="1">
      <c r="F10" s="45" t="s">
        <v>28</v>
      </c>
      <c r="G10" s="45"/>
      <c r="H10" s="46" t="str">
        <f>Three_Criteria_OR_Example_BA!B1</f>
        <v>Multiple Criteria: Three Criteria (OR) Example</v>
      </c>
      <c r="I10" s="46"/>
      <c r="J10" s="46"/>
      <c r="K10" s="46"/>
      <c r="L10" s="46"/>
      <c r="M10" s="46"/>
      <c r="N10" s="46"/>
      <c r="O10" s="46"/>
      <c r="P10" s="46"/>
      <c r="Q10" s="25">
        <v>5</v>
      </c>
    </row>
    <row r="11" spans="6:17" s="24" customFormat="1" ht="11.25" outlineLevel="1">
      <c r="F11" s="45" t="s">
        <v>29</v>
      </c>
      <c r="G11" s="45"/>
      <c r="H11" s="46" t="str">
        <f>Four_Criteria_OR_Example_BA!B1</f>
        <v>Multiple Criteria: Four Criteria (OR) Example</v>
      </c>
      <c r="I11" s="46"/>
      <c r="J11" s="46"/>
      <c r="K11" s="46"/>
      <c r="L11" s="46"/>
      <c r="M11" s="46"/>
      <c r="N11" s="46"/>
      <c r="O11" s="46"/>
      <c r="P11" s="46"/>
      <c r="Q11" s="25">
        <v>6</v>
      </c>
    </row>
    <row r="13" spans="2:17" ht="12">
      <c r="B13" s="26" t="s">
        <v>16</v>
      </c>
      <c r="Q13" s="27">
        <v>6</v>
      </c>
    </row>
  </sheetData>
  <sheetProtection/>
  <mergeCells count="9">
    <mergeCell ref="B8:C8"/>
    <mergeCell ref="D8:P8"/>
    <mergeCell ref="B3:I3"/>
    <mergeCell ref="F9:G9"/>
    <mergeCell ref="H9:P9"/>
    <mergeCell ref="F11:G11"/>
    <mergeCell ref="H11:P11"/>
    <mergeCell ref="F10:G10"/>
    <mergeCell ref="H10:P10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Multiple_Criteria_Example_BA'!A1" tooltip="Go to Multiple Criteria Example" display="'Multiple_Criteria_Example_BA'!A1"/>
    <hyperlink ref="H9" location="'Multiple_Criteria_Example_BA'!A1" tooltip="Go to Multiple Criteria Example" display="'Multiple_Criteria_Example_BA'!A1"/>
    <hyperlink ref="Q8" location="'Examples_SC'!A1" tooltip="Go to SUMPRODUCT Examples" display="'Examples_SC'!A1"/>
    <hyperlink ref="Q9" location="Two_Criteria_OR_Example_BA!B5" tooltip="Go to Multiple Criteria Example" display="Two_Criteria_OR_Example_BA!B5"/>
    <hyperlink ref="A6" location="$B$7" tooltip="Go to Top of Sheet" display="$B$7"/>
    <hyperlink ref="B3" location="'GC'!A1" tooltip="Go to Cover Sheet" display="'GC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Q10" location="Three_Criteria_OR_Example_BA!B5" tooltip="Go to Multiple Criteria Example" display="Three_Criteria_OR_Example_BA!B5"/>
    <hyperlink ref="F11" location="'Multiple_Criteria_Example_BA'!A1" tooltip="Go to Multiple Criteria Example" display="'Multiple_Criteria_Example_BA'!A1"/>
    <hyperlink ref="H11" location="'Multiple_Criteria_Example_BA'!A1" tooltip="Go to Multiple Criteria Example" display="'Multiple_Criteria_Example_BA'!A1"/>
    <hyperlink ref="Q11" location="Four_Criteria_OR_Example_BA!B5" tooltip="Go to Multiple Criteria Example" display="Four_Criteria_OR_Example_BA!B5"/>
    <hyperlink ref="F9:G9" location="Two_Criteria_OR_Example_BA!B5" tooltip="Go to Multiple Criteria Example" display="a."/>
    <hyperlink ref="H9:P9" location="Two_Criteria_OR_Example_BA!B5" tooltip="Go to Multiple Criteria Example" display="Two_Criteria_OR_Example_BA!B5"/>
    <hyperlink ref="F10:G10" location="Three_Criteria_OR_Example_BA!B5" tooltip="Go to Multiple Criteria Example" display="b."/>
    <hyperlink ref="H10:P10" location="Three_Criteria_OR_Example_BA!B5" tooltip="Go to Multiple Criteria Example" display="Three_Criteria_OR_Example_BA!B5"/>
    <hyperlink ref="F11:G11" location="Four_Criteria_OR_Example_BA!B5" tooltip="Go to Multiple Criteria Example" display="c."/>
    <hyperlink ref="H11:P11" location="Four_Criteria_OR_Example_BA!B5" tooltip="Go to Multiple Criteria Example" display="Four_Criteria_OR_Example_BA!B5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23</v>
      </c>
    </row>
    <row r="10" ht="16.5">
      <c r="C10" s="17" t="s">
        <v>13</v>
      </c>
    </row>
    <row r="11" ht="15.75">
      <c r="C11" s="4" t="str">
        <f>Model_Name</f>
        <v>SUMPRODUCT Examples</v>
      </c>
    </row>
    <row r="12" spans="3:6" ht="11.25">
      <c r="C12" s="42" t="s">
        <v>3</v>
      </c>
      <c r="D12" s="42"/>
      <c r="E12" s="42"/>
      <c r="F12" s="42"/>
    </row>
    <row r="13" spans="3:4" ht="12.75">
      <c r="C13" s="8" t="s">
        <v>9</v>
      </c>
      <c r="D13" s="8" t="s">
        <v>10</v>
      </c>
    </row>
    <row r="17" ht="11.25">
      <c r="C17" s="2" t="s">
        <v>11</v>
      </c>
    </row>
    <row r="18" ht="11.25">
      <c r="C18" s="3" t="s">
        <v>55</v>
      </c>
    </row>
    <row r="19" ht="11.25">
      <c r="C19" s="3" t="s">
        <v>56</v>
      </c>
    </row>
    <row r="20" ht="11.25">
      <c r="C20" s="3"/>
    </row>
    <row r="21" ht="11.25">
      <c r="C21" s="3" t="s">
        <v>57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Two_Criteria_OR_Example_BA!B5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30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4" t="s">
        <v>9</v>
      </c>
      <c r="C4" s="14" t="s">
        <v>10</v>
      </c>
      <c r="F4" s="15"/>
    </row>
    <row r="5" ht="11.25">
      <c r="B5" s="12"/>
    </row>
    <row r="7" ht="12.75">
      <c r="B7" s="32" t="str">
        <f>B1</f>
        <v>Multiple Criteria: Two Criteria (OR) Example</v>
      </c>
    </row>
    <row r="9" ht="12">
      <c r="C9" s="33" t="s">
        <v>25</v>
      </c>
    </row>
    <row r="11" spans="6:8" ht="12" thickBot="1">
      <c r="F11" s="16" t="s">
        <v>31</v>
      </c>
      <c r="G11" s="16" t="s">
        <v>36</v>
      </c>
      <c r="H11" s="16" t="s">
        <v>26</v>
      </c>
    </row>
    <row r="12" spans="6:8" ht="12" thickBot="1">
      <c r="F12" s="34" t="s">
        <v>32</v>
      </c>
      <c r="G12" s="34" t="s">
        <v>37</v>
      </c>
      <c r="H12" s="35">
        <v>18974</v>
      </c>
    </row>
    <row r="13" spans="6:8" ht="12" thickBot="1">
      <c r="F13" s="34" t="s">
        <v>32</v>
      </c>
      <c r="G13" s="34" t="s">
        <v>37</v>
      </c>
      <c r="H13" s="35">
        <v>17957</v>
      </c>
    </row>
    <row r="14" spans="6:8" ht="12" thickBot="1">
      <c r="F14" s="34" t="s">
        <v>32</v>
      </c>
      <c r="G14" s="34" t="s">
        <v>38</v>
      </c>
      <c r="H14" s="35">
        <v>23270</v>
      </c>
    </row>
    <row r="15" spans="6:8" ht="12" thickBot="1">
      <c r="F15" s="34" t="s">
        <v>32</v>
      </c>
      <c r="G15" s="34" t="s">
        <v>38</v>
      </c>
      <c r="H15" s="35">
        <v>15065</v>
      </c>
    </row>
    <row r="16" spans="6:8" ht="12" thickBot="1">
      <c r="F16" s="34" t="s">
        <v>33</v>
      </c>
      <c r="G16" s="34" t="s">
        <v>37</v>
      </c>
      <c r="H16" s="35">
        <v>22839</v>
      </c>
    </row>
    <row r="17" spans="6:8" ht="12" thickBot="1">
      <c r="F17" s="34" t="s">
        <v>33</v>
      </c>
      <c r="G17" s="34" t="s">
        <v>38</v>
      </c>
      <c r="H17" s="35">
        <v>22997</v>
      </c>
    </row>
    <row r="18" spans="6:8" ht="12" thickBot="1">
      <c r="F18" s="34" t="s">
        <v>33</v>
      </c>
      <c r="G18" s="34" t="s">
        <v>37</v>
      </c>
      <c r="H18" s="35">
        <v>25339</v>
      </c>
    </row>
    <row r="19" spans="6:8" ht="12" thickBot="1">
      <c r="F19" s="34" t="s">
        <v>33</v>
      </c>
      <c r="G19" s="34" t="s">
        <v>37</v>
      </c>
      <c r="H19" s="35">
        <v>21846</v>
      </c>
    </row>
    <row r="20" spans="6:8" ht="12" thickBot="1">
      <c r="F20" s="34" t="s">
        <v>33</v>
      </c>
      <c r="G20" s="34" t="s">
        <v>37</v>
      </c>
      <c r="H20" s="35">
        <v>19501</v>
      </c>
    </row>
    <row r="21" spans="6:8" ht="12" thickBot="1">
      <c r="F21" s="34" t="s">
        <v>34</v>
      </c>
      <c r="G21" s="34" t="s">
        <v>38</v>
      </c>
      <c r="H21" s="35">
        <v>16786</v>
      </c>
    </row>
    <row r="22" spans="6:8" ht="12" thickBot="1">
      <c r="F22" s="34" t="s">
        <v>34</v>
      </c>
      <c r="G22" s="34" t="s">
        <v>38</v>
      </c>
      <c r="H22" s="35">
        <v>25787</v>
      </c>
    </row>
    <row r="23" spans="6:8" ht="12" thickBot="1">
      <c r="F23" s="34" t="s">
        <v>34</v>
      </c>
      <c r="G23" s="34" t="s">
        <v>37</v>
      </c>
      <c r="H23" s="35">
        <v>20408</v>
      </c>
    </row>
    <row r="24" spans="6:10" ht="12" thickBot="1">
      <c r="F24" s="34" t="s">
        <v>34</v>
      </c>
      <c r="G24" s="34" t="s">
        <v>37</v>
      </c>
      <c r="H24" s="35">
        <v>26807</v>
      </c>
      <c r="J24" s="41" t="s">
        <v>47</v>
      </c>
    </row>
    <row r="25" spans="6:8" ht="12" thickBot="1">
      <c r="F25" s="34" t="s">
        <v>34</v>
      </c>
      <c r="G25" s="34" t="s">
        <v>37</v>
      </c>
      <c r="H25" s="35">
        <v>17485</v>
      </c>
    </row>
    <row r="26" spans="6:8" ht="12" thickBot="1">
      <c r="F26" s="34" t="s">
        <v>35</v>
      </c>
      <c r="G26" s="34" t="s">
        <v>37</v>
      </c>
      <c r="H26" s="35">
        <v>24676</v>
      </c>
    </row>
    <row r="27" spans="6:8" ht="12" thickBot="1">
      <c r="F27" s="34" t="s">
        <v>35</v>
      </c>
      <c r="G27" s="34" t="s">
        <v>38</v>
      </c>
      <c r="H27" s="35">
        <v>18537</v>
      </c>
    </row>
    <row r="28" spans="6:8" ht="12" thickBot="1">
      <c r="F28" s="34" t="s">
        <v>35</v>
      </c>
      <c r="G28" s="34" t="s">
        <v>38</v>
      </c>
      <c r="H28" s="35">
        <v>24161</v>
      </c>
    </row>
    <row r="29" spans="6:8" ht="12" thickBot="1">
      <c r="F29" s="34" t="s">
        <v>35</v>
      </c>
      <c r="G29" s="34" t="s">
        <v>37</v>
      </c>
      <c r="H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7" spans="4:7" ht="12" thickBot="1">
      <c r="D37" s="38" t="s">
        <v>27</v>
      </c>
      <c r="G37" s="39">
        <f>SUMPRODUCT((F12:F29=G34)*H12:H29)+SUMPRODUCT((G12:G29=G35)*H12:H29)-SUMPRODUCT((F12:F29=G34)*(G12:G29=G35)*H12:H29)</f>
        <v>273560</v>
      </c>
    </row>
    <row r="38" ht="12" thickTop="1"/>
    <row r="40" ht="12">
      <c r="C40" s="33" t="s">
        <v>40</v>
      </c>
    </row>
    <row r="42" spans="4:7" ht="12" thickBot="1">
      <c r="D42" s="38" t="str">
        <f>D37</f>
        <v>Solution</v>
      </c>
      <c r="G42" s="39">
        <f>SUMPRODUCT(SIGN((F12:F29=G34)+(G12:G29=G35))*H12:H29)</f>
        <v>273560</v>
      </c>
    </row>
    <row r="43" ht="12" thickTop="1"/>
  </sheetData>
  <sheetProtection/>
  <mergeCells count="1">
    <mergeCell ref="B3:F3"/>
  </mergeCells>
  <conditionalFormatting sqref="H12:H29">
    <cfRule type="expression" priority="1" dxfId="3" stopIfTrue="1">
      <formula>OR(F12=$G$34,G12=$G$35)</formula>
    </cfRule>
  </conditionalFormatting>
  <dataValidations count="2">
    <dataValidation type="list" allowBlank="1" showInputMessage="1" showErrorMessage="1" sqref="G34">
      <formula1>"North,South,East,West"</formula1>
    </dataValidation>
    <dataValidation type="list" allowBlank="1" showInputMessage="1" showErrorMessage="1" sqref="G35">
      <formula1>"Lexota,Mercudi"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Examples_SC!A1" tooltip="Go to Previous Sheet" display="ç"/>
    <hyperlink ref="C4" location="Three_Criteria_OR_Example_BA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81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41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3" t="s">
        <v>9</v>
      </c>
      <c r="C4" s="13" t="s">
        <v>10</v>
      </c>
      <c r="F4" s="15"/>
    </row>
    <row r="5" ht="11.25">
      <c r="B5" s="12"/>
    </row>
    <row r="7" ht="12.75">
      <c r="B7" s="32" t="str">
        <f>B1</f>
        <v>Multiple Criteria: Three Criteria (OR) Example</v>
      </c>
    </row>
    <row r="9" ht="12">
      <c r="C9" s="33" t="s">
        <v>25</v>
      </c>
    </row>
    <row r="11" spans="6:9" ht="12" thickBot="1">
      <c r="F11" s="16" t="s">
        <v>31</v>
      </c>
      <c r="G11" s="16" t="s">
        <v>36</v>
      </c>
      <c r="H11" s="16" t="s">
        <v>42</v>
      </c>
      <c r="I11" s="16" t="s">
        <v>26</v>
      </c>
    </row>
    <row r="12" spans="6:9" ht="12" thickBot="1">
      <c r="F12" s="34" t="s">
        <v>32</v>
      </c>
      <c r="G12" s="34" t="s">
        <v>37</v>
      </c>
      <c r="H12" s="34" t="s">
        <v>43</v>
      </c>
      <c r="I12" s="35">
        <v>18974</v>
      </c>
    </row>
    <row r="13" spans="6:9" ht="12" thickBot="1">
      <c r="F13" s="34" t="s">
        <v>32</v>
      </c>
      <c r="G13" s="34" t="s">
        <v>37</v>
      </c>
      <c r="H13" s="34" t="s">
        <v>44</v>
      </c>
      <c r="I13" s="35">
        <v>17957</v>
      </c>
    </row>
    <row r="14" spans="6:9" ht="12" thickBot="1">
      <c r="F14" s="34" t="s">
        <v>32</v>
      </c>
      <c r="G14" s="34" t="s">
        <v>38</v>
      </c>
      <c r="H14" s="34" t="s">
        <v>45</v>
      </c>
      <c r="I14" s="35">
        <v>23270</v>
      </c>
    </row>
    <row r="15" spans="6:9" ht="12" thickBot="1">
      <c r="F15" s="34" t="s">
        <v>32</v>
      </c>
      <c r="G15" s="34" t="s">
        <v>38</v>
      </c>
      <c r="H15" s="34" t="s">
        <v>46</v>
      </c>
      <c r="I15" s="35">
        <v>15065</v>
      </c>
    </row>
    <row r="16" spans="6:9" ht="12" thickBot="1">
      <c r="F16" s="34" t="s">
        <v>33</v>
      </c>
      <c r="G16" s="34" t="s">
        <v>37</v>
      </c>
      <c r="H16" s="34" t="s">
        <v>43</v>
      </c>
      <c r="I16" s="35">
        <v>22839</v>
      </c>
    </row>
    <row r="17" spans="6:9" ht="12" thickBot="1">
      <c r="F17" s="34" t="s">
        <v>33</v>
      </c>
      <c r="G17" s="34" t="s">
        <v>38</v>
      </c>
      <c r="H17" s="34" t="s">
        <v>43</v>
      </c>
      <c r="I17" s="35">
        <v>22997</v>
      </c>
    </row>
    <row r="18" spans="6:9" ht="12" thickBot="1">
      <c r="F18" s="34" t="s">
        <v>33</v>
      </c>
      <c r="G18" s="34" t="s">
        <v>37</v>
      </c>
      <c r="H18" s="34" t="s">
        <v>44</v>
      </c>
      <c r="I18" s="35">
        <v>25339</v>
      </c>
    </row>
    <row r="19" spans="6:9" ht="12" thickBot="1">
      <c r="F19" s="34" t="s">
        <v>33</v>
      </c>
      <c r="G19" s="34" t="s">
        <v>37</v>
      </c>
      <c r="H19" s="34" t="s">
        <v>46</v>
      </c>
      <c r="I19" s="35">
        <v>21846</v>
      </c>
    </row>
    <row r="20" spans="6:9" ht="12" thickBot="1">
      <c r="F20" s="34" t="s">
        <v>33</v>
      </c>
      <c r="G20" s="34" t="s">
        <v>37</v>
      </c>
      <c r="H20" s="34" t="s">
        <v>45</v>
      </c>
      <c r="I20" s="35">
        <v>19501</v>
      </c>
    </row>
    <row r="21" spans="6:9" ht="12" thickBot="1">
      <c r="F21" s="34" t="s">
        <v>34</v>
      </c>
      <c r="G21" s="34" t="s">
        <v>38</v>
      </c>
      <c r="H21" s="34" t="s">
        <v>45</v>
      </c>
      <c r="I21" s="35">
        <v>16786</v>
      </c>
    </row>
    <row r="22" spans="6:9" ht="12" thickBot="1">
      <c r="F22" s="34" t="s">
        <v>34</v>
      </c>
      <c r="G22" s="34" t="s">
        <v>38</v>
      </c>
      <c r="H22" s="34" t="s">
        <v>43</v>
      </c>
      <c r="I22" s="35">
        <v>25787</v>
      </c>
    </row>
    <row r="23" spans="6:9" ht="12" thickBot="1">
      <c r="F23" s="34" t="s">
        <v>34</v>
      </c>
      <c r="G23" s="34" t="s">
        <v>37</v>
      </c>
      <c r="H23" s="34" t="s">
        <v>46</v>
      </c>
      <c r="I23" s="35">
        <v>20408</v>
      </c>
    </row>
    <row r="24" spans="6:9" ht="12" thickBot="1">
      <c r="F24" s="34" t="s">
        <v>34</v>
      </c>
      <c r="G24" s="34" t="s">
        <v>37</v>
      </c>
      <c r="H24" s="34" t="s">
        <v>45</v>
      </c>
      <c r="I24" s="35">
        <v>26807</v>
      </c>
    </row>
    <row r="25" spans="6:9" ht="12" thickBot="1">
      <c r="F25" s="34" t="s">
        <v>34</v>
      </c>
      <c r="G25" s="34" t="s">
        <v>37</v>
      </c>
      <c r="H25" s="34" t="s">
        <v>44</v>
      </c>
      <c r="I25" s="35">
        <v>17485</v>
      </c>
    </row>
    <row r="26" spans="6:11" ht="12" thickBot="1">
      <c r="F26" s="34" t="s">
        <v>35</v>
      </c>
      <c r="G26" s="34" t="s">
        <v>37</v>
      </c>
      <c r="H26" s="34" t="s">
        <v>44</v>
      </c>
      <c r="I26" s="35">
        <v>24676</v>
      </c>
      <c r="K26" s="41" t="s">
        <v>48</v>
      </c>
    </row>
    <row r="27" spans="6:9" ht="12" thickBot="1">
      <c r="F27" s="34" t="s">
        <v>35</v>
      </c>
      <c r="G27" s="34" t="s">
        <v>38</v>
      </c>
      <c r="H27" s="34" t="s">
        <v>44</v>
      </c>
      <c r="I27" s="35">
        <v>18537</v>
      </c>
    </row>
    <row r="28" spans="6:9" ht="12" thickBot="1">
      <c r="F28" s="34" t="s">
        <v>35</v>
      </c>
      <c r="G28" s="34" t="s">
        <v>38</v>
      </c>
      <c r="H28" s="34" t="s">
        <v>46</v>
      </c>
      <c r="I28" s="35">
        <v>24161</v>
      </c>
    </row>
    <row r="29" spans="6:9" ht="12" thickBot="1">
      <c r="F29" s="34" t="s">
        <v>35</v>
      </c>
      <c r="G29" s="34" t="s">
        <v>37</v>
      </c>
      <c r="H29" s="34" t="s">
        <v>45</v>
      </c>
      <c r="I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6" spans="4:8" ht="12" thickBot="1">
      <c r="D36" s="36" t="str">
        <f>H11</f>
        <v>Sales Mgr</v>
      </c>
      <c r="G36" s="34" t="s">
        <v>43</v>
      </c>
      <c r="H36" s="37"/>
    </row>
    <row r="38" spans="4:7" ht="12" thickBot="1">
      <c r="D38" s="38" t="s">
        <v>27</v>
      </c>
      <c r="G38" s="39">
        <f>SUMPRODUCT((F12:F29=G34)*I12:I29)+SUMPRODUCT((G12:G29=G35)*I12:I29)+SUMPRODUCT((H12:H29=G36)*I12:I29)-SUMPRODUCT((F12:F29=G34)*(G12:G29=G35)*I12:I29)-SUMPRODUCT((F12:F29=G34)*(H12:H29=G36)*I12:I29)-SUMPRODUCT((G12:G29=G35)*(H12:H29=G36)*I12:I29)+SUMPRODUCT((F12:F29=G34)*(G12:G29=G35)*(H12:H29=G36)*I12:I29)</f>
        <v>322344</v>
      </c>
    </row>
    <row r="39" ht="12" thickTop="1"/>
    <row r="41" ht="12">
      <c r="C41" s="33" t="s">
        <v>40</v>
      </c>
    </row>
    <row r="43" spans="4:7" ht="12" thickBot="1">
      <c r="D43" s="38" t="str">
        <f>D38</f>
        <v>Solution</v>
      </c>
      <c r="G43" s="39">
        <f>SUMPRODUCT(SIGN((F12:F29=G34)+(G12:G29=G35)+(H12:H29=G36))*I12:I29)</f>
        <v>322344</v>
      </c>
    </row>
    <row r="44" ht="12" thickTop="1"/>
  </sheetData>
  <sheetProtection/>
  <mergeCells count="1">
    <mergeCell ref="B3:F3"/>
  </mergeCells>
  <conditionalFormatting sqref="I12:I29">
    <cfRule type="expression" priority="1" dxfId="3" stopIfTrue="1">
      <formula>OR(F12=$G$34,G12=$G$35,H12=$G$36)</formula>
    </cfRule>
  </conditionalFormatting>
  <dataValidations count="3">
    <dataValidation type="list" allowBlank="1" showInputMessage="1" showErrorMessage="1" sqref="G35">
      <formula1>"Lexota,Mercudi"</formula1>
    </dataValidation>
    <dataValidation type="list" allowBlank="1" showInputMessage="1" showErrorMessage="1" sqref="G34">
      <formula1>"North,South,East,West"</formula1>
    </dataValidation>
    <dataValidation type="list" allowBlank="1" showInputMessage="1" showErrorMessage="1" sqref="G36">
      <formula1>"Alice,Bernie,Charlie,Delta"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Two_Criteria_OR_Example_BA!A1" tooltip="Go to Previous Sheet" display="ç"/>
    <hyperlink ref="C4" location="Four_Criteria_OR_Example_BA!A1" tooltip="Go to Next Sheet" display="è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79" r:id="rId2"/>
  <headerFooter alignWithMargins="0">
    <oddFooter>&amp;L&amp;"Arial,Bold"&amp;7&amp;F
&amp;A
Printed: &amp;T on &amp;D&amp;C&amp;"Arial,Bold"&amp;10Page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9" customWidth="1"/>
    <col min="6" max="6" width="14" style="9" bestFit="1" customWidth="1"/>
    <col min="7" max="7" width="13.5" style="9" bestFit="1" customWidth="1"/>
    <col min="8" max="16384" width="10.83203125" style="9" customWidth="1"/>
  </cols>
  <sheetData>
    <row r="1" spans="1:2" ht="18">
      <c r="A1" s="18" t="s">
        <v>24</v>
      </c>
      <c r="B1" s="11" t="s">
        <v>49</v>
      </c>
    </row>
    <row r="2" ht="15.75">
      <c r="B2" s="10" t="str">
        <f>Model_Name</f>
        <v>SUMPRODUCT Examples</v>
      </c>
    </row>
    <row r="3" spans="2:6" ht="11.25">
      <c r="B3" s="47" t="s">
        <v>3</v>
      </c>
      <c r="C3" s="47"/>
      <c r="D3" s="47"/>
      <c r="E3" s="47"/>
      <c r="F3" s="47"/>
    </row>
    <row r="4" spans="1:6" ht="12.75">
      <c r="A4" s="13" t="s">
        <v>6</v>
      </c>
      <c r="B4" s="13" t="s">
        <v>9</v>
      </c>
      <c r="C4" s="14"/>
      <c r="F4" s="15"/>
    </row>
    <row r="5" ht="11.25">
      <c r="B5" s="12"/>
    </row>
    <row r="7" ht="12.75">
      <c r="B7" s="32" t="str">
        <f>B1</f>
        <v>Multiple Criteria: Four Criteria (OR) Example</v>
      </c>
    </row>
    <row r="9" ht="12">
      <c r="C9" s="33" t="s">
        <v>25</v>
      </c>
    </row>
    <row r="11" spans="6:10" ht="12" thickBot="1">
      <c r="F11" s="16" t="s">
        <v>31</v>
      </c>
      <c r="G11" s="16" t="s">
        <v>36</v>
      </c>
      <c r="H11" s="16" t="s">
        <v>42</v>
      </c>
      <c r="I11" s="16" t="s">
        <v>50</v>
      </c>
      <c r="J11" s="16" t="s">
        <v>26</v>
      </c>
    </row>
    <row r="12" spans="6:10" ht="12" thickBot="1">
      <c r="F12" s="34" t="s">
        <v>32</v>
      </c>
      <c r="G12" s="34" t="s">
        <v>37</v>
      </c>
      <c r="H12" s="34" t="s">
        <v>43</v>
      </c>
      <c r="I12" s="34" t="s">
        <v>51</v>
      </c>
      <c r="J12" s="35">
        <v>18974</v>
      </c>
    </row>
    <row r="13" spans="6:10" ht="12" thickBot="1">
      <c r="F13" s="34" t="s">
        <v>32</v>
      </c>
      <c r="G13" s="34" t="s">
        <v>37</v>
      </c>
      <c r="H13" s="34" t="s">
        <v>44</v>
      </c>
      <c r="I13" s="34" t="s">
        <v>52</v>
      </c>
      <c r="J13" s="35">
        <v>17957</v>
      </c>
    </row>
    <row r="14" spans="6:10" ht="12" thickBot="1">
      <c r="F14" s="34" t="s">
        <v>32</v>
      </c>
      <c r="G14" s="34" t="s">
        <v>38</v>
      </c>
      <c r="H14" s="34" t="s">
        <v>45</v>
      </c>
      <c r="I14" s="34" t="s">
        <v>52</v>
      </c>
      <c r="J14" s="35">
        <v>23270</v>
      </c>
    </row>
    <row r="15" spans="6:10" ht="12" thickBot="1">
      <c r="F15" s="34" t="s">
        <v>32</v>
      </c>
      <c r="G15" s="34" t="s">
        <v>38</v>
      </c>
      <c r="H15" s="34" t="s">
        <v>46</v>
      </c>
      <c r="I15" s="34" t="s">
        <v>52</v>
      </c>
      <c r="J15" s="35">
        <v>15065</v>
      </c>
    </row>
    <row r="16" spans="6:10" ht="12" thickBot="1">
      <c r="F16" s="34" t="s">
        <v>33</v>
      </c>
      <c r="G16" s="34" t="s">
        <v>37</v>
      </c>
      <c r="H16" s="34" t="s">
        <v>43</v>
      </c>
      <c r="I16" s="34" t="s">
        <v>52</v>
      </c>
      <c r="J16" s="35">
        <v>22839</v>
      </c>
    </row>
    <row r="17" spans="6:10" ht="12" thickBot="1">
      <c r="F17" s="34" t="s">
        <v>33</v>
      </c>
      <c r="G17" s="34" t="s">
        <v>38</v>
      </c>
      <c r="H17" s="34" t="s">
        <v>43</v>
      </c>
      <c r="I17" s="34" t="s">
        <v>51</v>
      </c>
      <c r="J17" s="35">
        <v>22997</v>
      </c>
    </row>
    <row r="18" spans="6:10" ht="12" thickBot="1">
      <c r="F18" s="34" t="s">
        <v>33</v>
      </c>
      <c r="G18" s="34" t="s">
        <v>37</v>
      </c>
      <c r="H18" s="34" t="s">
        <v>44</v>
      </c>
      <c r="I18" s="34" t="s">
        <v>51</v>
      </c>
      <c r="J18" s="35">
        <v>25339</v>
      </c>
    </row>
    <row r="19" spans="6:10" ht="12" thickBot="1">
      <c r="F19" s="34" t="s">
        <v>33</v>
      </c>
      <c r="G19" s="34" t="s">
        <v>37</v>
      </c>
      <c r="H19" s="34" t="s">
        <v>46</v>
      </c>
      <c r="I19" s="34" t="s">
        <v>51</v>
      </c>
      <c r="J19" s="35">
        <v>21846</v>
      </c>
    </row>
    <row r="20" spans="6:10" ht="12" thickBot="1">
      <c r="F20" s="34" t="s">
        <v>33</v>
      </c>
      <c r="G20" s="34" t="s">
        <v>37</v>
      </c>
      <c r="H20" s="34" t="s">
        <v>45</v>
      </c>
      <c r="I20" s="34" t="s">
        <v>51</v>
      </c>
      <c r="J20" s="35">
        <v>19501</v>
      </c>
    </row>
    <row r="21" spans="6:10" ht="12" thickBot="1">
      <c r="F21" s="34" t="s">
        <v>34</v>
      </c>
      <c r="G21" s="34" t="s">
        <v>38</v>
      </c>
      <c r="H21" s="34" t="s">
        <v>45</v>
      </c>
      <c r="I21" s="34" t="s">
        <v>51</v>
      </c>
      <c r="J21" s="35">
        <v>16786</v>
      </c>
    </row>
    <row r="22" spans="6:10" ht="12" thickBot="1">
      <c r="F22" s="34" t="s">
        <v>34</v>
      </c>
      <c r="G22" s="34" t="s">
        <v>38</v>
      </c>
      <c r="H22" s="34" t="s">
        <v>43</v>
      </c>
      <c r="I22" s="34" t="s">
        <v>51</v>
      </c>
      <c r="J22" s="35">
        <v>25787</v>
      </c>
    </row>
    <row r="23" spans="6:10" ht="12" thickBot="1">
      <c r="F23" s="34" t="s">
        <v>34</v>
      </c>
      <c r="G23" s="34" t="s">
        <v>37</v>
      </c>
      <c r="H23" s="34" t="s">
        <v>46</v>
      </c>
      <c r="I23" s="34" t="s">
        <v>51</v>
      </c>
      <c r="J23" s="35">
        <v>20408</v>
      </c>
    </row>
    <row r="24" spans="6:10" ht="12" thickBot="1">
      <c r="F24" s="34" t="s">
        <v>34</v>
      </c>
      <c r="G24" s="34" t="s">
        <v>37</v>
      </c>
      <c r="H24" s="34" t="s">
        <v>45</v>
      </c>
      <c r="I24" s="34" t="s">
        <v>51</v>
      </c>
      <c r="J24" s="35">
        <v>26807</v>
      </c>
    </row>
    <row r="25" spans="6:10" ht="12" thickBot="1">
      <c r="F25" s="34" t="s">
        <v>34</v>
      </c>
      <c r="G25" s="34" t="s">
        <v>37</v>
      </c>
      <c r="H25" s="34" t="s">
        <v>44</v>
      </c>
      <c r="I25" s="34" t="s">
        <v>52</v>
      </c>
      <c r="J25" s="35">
        <v>17485</v>
      </c>
    </row>
    <row r="26" spans="6:12" ht="12" thickBot="1">
      <c r="F26" s="34" t="s">
        <v>35</v>
      </c>
      <c r="G26" s="34" t="s">
        <v>37</v>
      </c>
      <c r="H26" s="34" t="s">
        <v>44</v>
      </c>
      <c r="I26" s="34" t="s">
        <v>51</v>
      </c>
      <c r="J26" s="35">
        <v>24676</v>
      </c>
      <c r="K26" s="41"/>
      <c r="L26" s="41" t="s">
        <v>53</v>
      </c>
    </row>
    <row r="27" spans="6:10" ht="12" thickBot="1">
      <c r="F27" s="34" t="s">
        <v>35</v>
      </c>
      <c r="G27" s="34" t="s">
        <v>38</v>
      </c>
      <c r="H27" s="34" t="s">
        <v>44</v>
      </c>
      <c r="I27" s="34" t="s">
        <v>52</v>
      </c>
      <c r="J27" s="35">
        <v>18537</v>
      </c>
    </row>
    <row r="28" spans="6:10" ht="12" thickBot="1">
      <c r="F28" s="34" t="s">
        <v>35</v>
      </c>
      <c r="G28" s="34" t="s">
        <v>38</v>
      </c>
      <c r="H28" s="34" t="s">
        <v>46</v>
      </c>
      <c r="I28" s="34" t="s">
        <v>52</v>
      </c>
      <c r="J28" s="35">
        <v>24161</v>
      </c>
    </row>
    <row r="29" spans="6:10" ht="12" thickBot="1">
      <c r="F29" s="34" t="s">
        <v>35</v>
      </c>
      <c r="G29" s="34" t="s">
        <v>37</v>
      </c>
      <c r="H29" s="34" t="s">
        <v>45</v>
      </c>
      <c r="I29" s="34" t="s">
        <v>51</v>
      </c>
      <c r="J29" s="35">
        <v>19393</v>
      </c>
    </row>
    <row r="32" ht="12">
      <c r="C32" s="33" t="s">
        <v>39</v>
      </c>
    </row>
    <row r="33" ht="12" thickBot="1"/>
    <row r="34" spans="4:8" ht="12" thickBot="1">
      <c r="D34" s="36" t="str">
        <f>F11</f>
        <v>Division</v>
      </c>
      <c r="G34" s="34" t="s">
        <v>32</v>
      </c>
      <c r="H34" s="37"/>
    </row>
    <row r="35" spans="4:8" ht="12" thickBot="1">
      <c r="D35" s="36" t="str">
        <f>G11</f>
        <v>Car</v>
      </c>
      <c r="G35" s="34" t="s">
        <v>37</v>
      </c>
      <c r="H35" s="37"/>
    </row>
    <row r="36" spans="4:8" ht="12" thickBot="1">
      <c r="D36" s="36" t="str">
        <f>H11</f>
        <v>Sales Mgr</v>
      </c>
      <c r="G36" s="34" t="s">
        <v>43</v>
      </c>
      <c r="H36" s="37"/>
    </row>
    <row r="37" spans="4:8" ht="12" thickBot="1">
      <c r="D37" s="36" t="str">
        <f>I11</f>
        <v>Finance?</v>
      </c>
      <c r="G37" s="34" t="s">
        <v>51</v>
      </c>
      <c r="H37" s="37"/>
    </row>
    <row r="39" spans="4:7" ht="12" thickBot="1">
      <c r="D39" s="38" t="s">
        <v>27</v>
      </c>
      <c r="G39" s="39">
        <f>SUMPRODUCT((F12:F29=G34)*J12:J29)+SUMPRODUCT((G12:G29=G35)*J12:J29)+SUMPRODUCT((H12:H29=G36)*J12:J29)+SUMPRODUCT((I12:I29=G37)*J12:J29)-SUMPRODUCT((F12:F29=G34)*(G12:G29=G35)*J12:J29)-SUMPRODUCT((F12:F29=G34)*(H12:H29=G36)*J12:J29)-SUMPRODUCT((F12:F29=G34)*(I12:I29=G37)*J12:J29)-SUMPRODUCT((G12:G29=G35)*(H12:H29=G36)*J12:J29)-SUMPRODUCT((G12:G29=G35)*(I12:I29=G37)*J12:J29)-SUMPRODUCT((H12:H29=G36)*(I12:I29=G37)*J12:J29)+SUMPRODUCT((F12:F29=G34)*(G12:G29=G35)*(H12:H29=G36)*J12:J29)+SUMPRODUCT((F12:F29=G34)*(G12:G29=G35)*(I12:I29=G37)*J12:J29)+SUMPRODUCT((F12:F29=G34)*(H12:H29=G36)*(I12:I29=G37)*J12:J29)+SUMPRODUCT((G12:G29=G35)*(H12:H29=G36)*(I12:I29=G37)*J12:J29)-SUMPRODUCT((F12:F29=G34)*(G12:G29=G35)*(H12:H29=G36)*(I12:I29=G37)*J12:J29)</f>
        <v>339130</v>
      </c>
    </row>
    <row r="40" ht="12" thickTop="1"/>
    <row r="42" ht="12">
      <c r="C42" s="33" t="s">
        <v>40</v>
      </c>
    </row>
    <row r="44" spans="4:7" ht="12" thickBot="1">
      <c r="D44" s="38" t="str">
        <f>D39</f>
        <v>Solution</v>
      </c>
      <c r="G44" s="39">
        <f>SUMPRODUCT(SIGN((F12:F29=G34)+(G12:G29=G35)+(H12:H29=G36)+(I12:I29=G37))*J12:J29)</f>
        <v>339130</v>
      </c>
    </row>
    <row r="45" ht="12" thickTop="1"/>
  </sheetData>
  <sheetProtection/>
  <mergeCells count="1">
    <mergeCell ref="B3:F3"/>
  </mergeCells>
  <conditionalFormatting sqref="J12:J29">
    <cfRule type="expression" priority="1" dxfId="3" stopIfTrue="1">
      <formula>OR(F12=$G$34,G12=$G$35,H12=$G$36,I12=$G$37)</formula>
    </cfRule>
  </conditionalFormatting>
  <dataValidations count="4">
    <dataValidation type="list" allowBlank="1" showInputMessage="1" showErrorMessage="1" sqref="G36">
      <formula1>"Alice,Bernie,Charlie,Delta"</formula1>
    </dataValidation>
    <dataValidation type="list" allowBlank="1" showInputMessage="1" showErrorMessage="1" sqref="G34">
      <formula1>"North,South,East,West"</formula1>
    </dataValidation>
    <dataValidation type="list" allowBlank="1" showInputMessage="1" showErrorMessage="1" sqref="G35">
      <formula1>"Lexota,Mercudi"</formula1>
    </dataValidation>
    <dataValidation type="list" allowBlank="1" showInputMessage="1" showErrorMessage="1" sqref="G37">
      <formula1>"Yes,No"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Three_Criteria_OR_Example_BA!A1" tooltip="Go to Previous Sheet" display="ç"/>
  </hyperlinks>
  <printOptions/>
  <pageMargins left="0.3937007874015748" right="0.3937007874015748" top="0.5905511811023623" bottom="0.984251968503937" header="0" footer="0.31496062992125984"/>
  <pageSetup fitToHeight="1" fitToWidth="1" horizontalDpi="600" verticalDpi="600" orientation="landscape" paperSize="9" scale="78" r:id="rId2"/>
  <headerFooter alignWithMargins="0">
    <oddFooter>&amp;L&amp;"Arial,Bold"&amp;7&amp;F
&amp;A
Printed: &amp;T on &amp;D&amp;C&amp;"Arial,Bold"&amp;10Page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2013-02-27T00:29:46Z</cp:lastPrinted>
  <dcterms:created xsi:type="dcterms:W3CDTF">2010-07-27T03:50:04Z</dcterms:created>
  <dcterms:modified xsi:type="dcterms:W3CDTF">2024-01-13T23:56:51Z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